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/>
  <mc:AlternateContent xmlns:mc="http://schemas.openxmlformats.org/markup-compatibility/2006">
    <mc:Choice Requires="x15">
      <x15ac:absPath xmlns:x15ac="http://schemas.microsoft.com/office/spreadsheetml/2010/11/ac" url="https://naturlandev-my.sharepoint.com/personal/l_moog_naturland_de/Documents/Desktop/Überarbeitung WMP/WMP neu/FR/"/>
    </mc:Choice>
  </mc:AlternateContent>
  <xr:revisionPtr revIDLastSave="64" documentId="8_{7BF20D4E-9B3B-496F-AF50-C059F6DB3D09}" xr6:coauthVersionLast="47" xr6:coauthVersionMax="47" xr10:uidLastSave="{EB5D27D6-6E50-4D10-A3E1-5C7234EB0A32}"/>
  <bookViews>
    <workbookView xWindow="-120" yWindow="-120" windowWidth="25440" windowHeight="15390" activeTab="1" xr2:uid="{00000000-000D-0000-FFFF-FFFF00000000}"/>
  </bookViews>
  <sheets>
    <sheet name="R1 Données quant. irrigation" sheetId="1" r:id="rId1"/>
    <sheet name="R2 Légalité|plausibilité" sheetId="3" r:id="rId2"/>
  </sheets>
  <definedNames>
    <definedName name="_xlnm.Print_Area" localSheetId="0">'R1 Données quant. irrigation'!$A$1:$M$73</definedName>
    <definedName name="_xlnm.Print_Area" localSheetId="1">'R2 Légalité|plausibilité'!$A$1:$N$23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I9" i="1" s="1"/>
  <c r="J9" i="1" s="1"/>
  <c r="K9" i="1" s="1"/>
  <c r="K23" i="3"/>
  <c r="J23" i="3"/>
  <c r="E23" i="3"/>
  <c r="D23" i="3"/>
  <c r="C23" i="3"/>
  <c r="A72" i="1" l="1"/>
  <c r="L66" i="1"/>
  <c r="K66" i="1"/>
  <c r="J66" i="1"/>
  <c r="I66" i="1"/>
  <c r="H66" i="1"/>
  <c r="G66" i="1"/>
  <c r="F66" i="1"/>
  <c r="E66" i="1"/>
  <c r="D66" i="1"/>
  <c r="L64" i="1"/>
  <c r="L67" i="1" s="1"/>
  <c r="K64" i="1"/>
  <c r="K67" i="1" s="1"/>
  <c r="J64" i="1"/>
  <c r="J67" i="1" s="1"/>
  <c r="I64" i="1"/>
  <c r="I67" i="1" s="1"/>
  <c r="H64" i="1"/>
  <c r="H67" i="1" s="1"/>
  <c r="G64" i="1"/>
  <c r="G67" i="1" s="1"/>
  <c r="F64" i="1"/>
  <c r="F67" i="1" s="1"/>
  <c r="E64" i="1"/>
  <c r="E67" i="1" s="1"/>
  <c r="D64" i="1"/>
  <c r="D67" i="1" s="1"/>
  <c r="L59" i="1"/>
  <c r="K59" i="1"/>
  <c r="J59" i="1"/>
  <c r="I59" i="1"/>
  <c r="H59" i="1"/>
  <c r="G59" i="1"/>
  <c r="F59" i="1"/>
  <c r="E59" i="1"/>
  <c r="D59" i="1"/>
  <c r="L57" i="1"/>
  <c r="L60" i="1" s="1"/>
  <c r="K57" i="1"/>
  <c r="K60" i="1" s="1"/>
  <c r="J57" i="1"/>
  <c r="J60" i="1" s="1"/>
  <c r="I57" i="1"/>
  <c r="I60" i="1" s="1"/>
  <c r="H57" i="1"/>
  <c r="H60" i="1" s="1"/>
  <c r="G57" i="1"/>
  <c r="G60" i="1" s="1"/>
  <c r="F57" i="1"/>
  <c r="F60" i="1" s="1"/>
  <c r="E57" i="1"/>
  <c r="E60" i="1" s="1"/>
  <c r="D57" i="1"/>
  <c r="D60" i="1" s="1"/>
  <c r="L52" i="1"/>
  <c r="K52" i="1"/>
  <c r="J52" i="1"/>
  <c r="I52" i="1"/>
  <c r="H52" i="1"/>
  <c r="G52" i="1"/>
  <c r="F52" i="1"/>
  <c r="E52" i="1"/>
  <c r="D52" i="1"/>
  <c r="L50" i="1"/>
  <c r="L53" i="1" s="1"/>
  <c r="K50" i="1"/>
  <c r="K53" i="1" s="1"/>
  <c r="J50" i="1"/>
  <c r="J53" i="1" s="1"/>
  <c r="I50" i="1"/>
  <c r="I53" i="1" s="1"/>
  <c r="H50" i="1"/>
  <c r="H53" i="1" s="1"/>
  <c r="G50" i="1"/>
  <c r="G53" i="1" s="1"/>
  <c r="F50" i="1"/>
  <c r="F53" i="1" s="1"/>
  <c r="E50" i="1"/>
  <c r="E53" i="1" s="1"/>
  <c r="D50" i="1"/>
  <c r="D53" i="1" s="1"/>
  <c r="L45" i="1"/>
  <c r="K45" i="1"/>
  <c r="J45" i="1"/>
  <c r="I45" i="1"/>
  <c r="H45" i="1"/>
  <c r="G45" i="1"/>
  <c r="F45" i="1"/>
  <c r="E45" i="1"/>
  <c r="D45" i="1"/>
  <c r="L43" i="1"/>
  <c r="K43" i="1"/>
  <c r="J43" i="1"/>
  <c r="J46" i="1" s="1"/>
  <c r="I43" i="1"/>
  <c r="H43" i="1"/>
  <c r="G43" i="1"/>
  <c r="F43" i="1"/>
  <c r="E43" i="1"/>
  <c r="D43" i="1"/>
  <c r="L38" i="1"/>
  <c r="K38" i="1"/>
  <c r="J38" i="1"/>
  <c r="I38" i="1"/>
  <c r="H38" i="1"/>
  <c r="G38" i="1"/>
  <c r="F38" i="1"/>
  <c r="E38" i="1"/>
  <c r="D38" i="1"/>
  <c r="L36" i="1"/>
  <c r="K36" i="1"/>
  <c r="J36" i="1"/>
  <c r="I36" i="1"/>
  <c r="H36" i="1"/>
  <c r="G36" i="1"/>
  <c r="F36" i="1"/>
  <c r="E36" i="1"/>
  <c r="D36" i="1"/>
  <c r="E32" i="1"/>
  <c r="F32" i="1" s="1"/>
  <c r="G32" i="1" s="1"/>
  <c r="H32" i="1" s="1"/>
  <c r="I32" i="1" s="1"/>
  <c r="J32" i="1" s="1"/>
  <c r="K32" i="1" s="1"/>
  <c r="L32" i="1" s="1"/>
  <c r="E26" i="1"/>
  <c r="F26" i="1" s="1"/>
  <c r="G26" i="1" s="1"/>
  <c r="H26" i="1" s="1"/>
  <c r="I26" i="1" s="1"/>
  <c r="J26" i="1" s="1"/>
  <c r="K26" i="1" s="1"/>
  <c r="L26" i="1" s="1"/>
  <c r="L24" i="1"/>
  <c r="K24" i="1"/>
  <c r="J24" i="1"/>
  <c r="I24" i="1"/>
  <c r="H24" i="1"/>
  <c r="G24" i="1"/>
  <c r="F24" i="1"/>
  <c r="E24" i="1"/>
  <c r="D24" i="1"/>
  <c r="E19" i="1"/>
  <c r="F19" i="1" s="1"/>
  <c r="G19" i="1" s="1"/>
  <c r="H19" i="1" s="1"/>
  <c r="I19" i="1" s="1"/>
  <c r="J19" i="1" s="1"/>
  <c r="K19" i="1" s="1"/>
  <c r="L19" i="1" s="1"/>
  <c r="L16" i="1"/>
  <c r="K16" i="1"/>
  <c r="J16" i="1"/>
  <c r="I16" i="1"/>
  <c r="H16" i="1"/>
  <c r="G16" i="1"/>
  <c r="F16" i="1"/>
  <c r="E16" i="1"/>
  <c r="D16" i="1"/>
  <c r="E14" i="1"/>
  <c r="F14" i="1" s="1"/>
  <c r="G14" i="1" s="1"/>
  <c r="H14" i="1" s="1"/>
  <c r="I14" i="1" s="1"/>
  <c r="J14" i="1" s="1"/>
  <c r="K14" i="1" s="1"/>
  <c r="L14" i="1" s="1"/>
  <c r="L9" i="1"/>
  <c r="J39" i="1" l="1"/>
  <c r="H46" i="1"/>
  <c r="H39" i="1"/>
  <c r="F46" i="1"/>
  <c r="G46" i="1"/>
  <c r="D46" i="1"/>
  <c r="E46" i="1"/>
  <c r="L39" i="1"/>
  <c r="K46" i="1"/>
  <c r="G39" i="1"/>
  <c r="I39" i="1"/>
  <c r="K39" i="1"/>
  <c r="E39" i="1"/>
  <c r="F39" i="1"/>
  <c r="D39" i="1"/>
  <c r="I46" i="1"/>
  <c r="L46" i="1"/>
</calcChain>
</file>

<file path=xl/sharedStrings.xml><?xml version="1.0" encoding="utf-8"?>
<sst xmlns="http://schemas.openxmlformats.org/spreadsheetml/2006/main" count="285" uniqueCount="168">
  <si>
    <t>Évaluation de la quantité d'eau utilisée – annexe au plan de gestion de l'eau</t>
  </si>
  <si>
    <t xml:space="preserve">Nom de la ferme: </t>
  </si>
  <si>
    <t xml:space="preserve">Agriculteur Dupont </t>
  </si>
  <si>
    <t>Numéro de la ferme (n° Bio-UE et n° BS / NL):</t>
  </si>
  <si>
    <t>Numéro UE bio et numéro d'exploitation Naturland</t>
  </si>
  <si>
    <t>Adresse / Région / Pays:</t>
  </si>
  <si>
    <t>Rue d'Exemple 1, 3133 Ville modèle</t>
  </si>
  <si>
    <t>Personne de contact:</t>
  </si>
  <si>
    <t>Jean Dupont</t>
  </si>
  <si>
    <t>Date de la saisie des données / du contrôle:</t>
  </si>
  <si>
    <t>…</t>
  </si>
  <si>
    <t>Tous les champs marqués en jaune doivent être remplis!</t>
  </si>
  <si>
    <t>An 1</t>
  </si>
  <si>
    <t>An 2</t>
  </si>
  <si>
    <t>An 3</t>
  </si>
  <si>
    <t>An 4</t>
  </si>
  <si>
    <t>An 5</t>
  </si>
  <si>
    <t>An 6</t>
  </si>
  <si>
    <t>An 7</t>
  </si>
  <si>
    <t>An 8</t>
  </si>
  <si>
    <t>An 9</t>
  </si>
  <si>
    <t>Surface de la ferme durant l'année concernée</t>
  </si>
  <si>
    <t>Surface totale de la ferme (ha)</t>
  </si>
  <si>
    <t>1.2.</t>
  </si>
  <si>
    <t>Dont surface irriguée (ha)</t>
  </si>
  <si>
    <t>1.3.</t>
  </si>
  <si>
    <t>Dont surface non irriguée (ha)</t>
  </si>
  <si>
    <t>Quantité totale et par ha d'eau utilisée durant l'année concernée</t>
  </si>
  <si>
    <t>2.1.</t>
  </si>
  <si>
    <r>
      <t>Quantité totale d'eau utilisée par la ferme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</si>
  <si>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t xml:space="preserve"> </t>
  </si>
  <si>
    <t>2.2.</t>
  </si>
  <si>
    <r>
      <rPr>
        <sz val="9"/>
        <color indexed="8"/>
        <rFont val="Arial"/>
        <family val="2"/>
      </rPr>
      <t>Quantité d'eau utilisée par ha de surface irriguée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/ha)</t>
    </r>
  </si>
  <si>
    <t>Utilisation conforme aux droits d'eau</t>
  </si>
  <si>
    <r>
      <rPr>
        <sz val="9"/>
        <color indexed="8"/>
        <rFont val="Arial"/>
        <family val="2"/>
      </rPr>
      <t>Utilisation de l'eau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conforme aux droits concessionnaires (6)</t>
    </r>
  </si>
  <si>
    <r>
      <rPr>
        <sz val="9"/>
        <color indexed="8"/>
        <rFont val="Arial"/>
        <family val="2"/>
      </rPr>
      <t>Utilisation de l'eau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provenant d'une Water User Association (WUA) (7)</t>
    </r>
  </si>
  <si>
    <r>
      <rPr>
        <sz val="9"/>
        <color theme="1"/>
        <rFont val="Arial"/>
        <family val="2"/>
      </rPr>
      <t>Utilisation de l’eau en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provenant d’un réseau public</t>
    </r>
  </si>
  <si>
    <r>
      <rPr>
        <sz val="9"/>
        <color theme="1"/>
        <rFont val="Arial"/>
        <family val="2"/>
      </rPr>
      <t>Autre utilisation de l’eau en m</t>
    </r>
    <r>
      <rPr>
        <vertAlign val="superscript"/>
        <sz val="8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(p. ex. récupération </t>
    </r>
    <r>
      <rPr>
        <sz val="9"/>
        <color rgb="FF000000"/>
        <rFont val="Arial"/>
        <family val="2"/>
      </rPr>
      <t xml:space="preserve">des </t>
    </r>
    <r>
      <rPr>
        <sz val="9"/>
        <color rgb="FF000000"/>
        <rFont val="Arial"/>
        <family val="2"/>
      </rPr>
      <t>eaux pluviales)</t>
    </r>
  </si>
  <si>
    <r>
      <t>Autre utilisation de l’eau en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(p. ex. récupération des eaux pluviales)</t>
    </r>
  </si>
  <si>
    <t>Quantité totale d'eau utilisée conformément aux droits d'eau, m3</t>
  </si>
  <si>
    <t>Données climatiques et incidents spécifiques</t>
  </si>
  <si>
    <t>Précipitations annuelles (mm)</t>
  </si>
  <si>
    <t>453</t>
  </si>
  <si>
    <t>Températures Ø [°C]</t>
  </si>
  <si>
    <t>16,1</t>
  </si>
  <si>
    <t>Remarques concernant le climat, les variations annuelles et les incidents spécifiques</t>
  </si>
  <si>
    <t xml:space="preserve">Des précipitations faibles l'an dernier </t>
  </si>
  <si>
    <t xml:space="preserve">Le remplissage des champs marqués en vert est recommandé!
</t>
  </si>
  <si>
    <t>5</t>
  </si>
  <si>
    <t>Utilisation d'eau par culture</t>
  </si>
  <si>
    <t>5.1</t>
  </si>
  <si>
    <r>
      <rPr>
        <b/>
        <sz val="9"/>
        <color indexed="8"/>
        <rFont val="Arial"/>
        <family val="2"/>
      </rPr>
      <t>AJOUTEZ VOTRE 1</t>
    </r>
    <r>
      <rPr>
        <b/>
        <vertAlign val="superscript"/>
        <sz val="9"/>
        <color indexed="8"/>
        <rFont val="Arial"/>
        <family val="2"/>
      </rPr>
      <t>ère</t>
    </r>
    <r>
      <rPr>
        <b/>
        <sz val="9"/>
        <color indexed="8"/>
        <rFont val="Arial"/>
        <family val="2"/>
      </rPr>
      <t xml:space="preserve"> CULTURE ICI </t>
    </r>
    <r>
      <rPr>
        <sz val="9"/>
        <color indexed="8"/>
        <rFont val="Wingdings"/>
        <charset val="2"/>
      </rPr>
      <t>à</t>
    </r>
  </si>
  <si>
    <t>Citron</t>
  </si>
  <si>
    <t>CROP 1</t>
  </si>
  <si>
    <t>5.1.1</t>
  </si>
  <si>
    <r>
      <rPr>
        <b/>
        <sz val="9"/>
        <color indexed="8"/>
        <rFont val="Arial"/>
        <family val="2"/>
      </rPr>
      <t>… dont SURFACE IRRIGUÉE 1</t>
    </r>
    <r>
      <rPr>
        <b/>
        <vertAlign val="superscript"/>
        <sz val="9"/>
        <color indexed="8"/>
        <rFont val="Arial"/>
        <family val="2"/>
      </rPr>
      <t>ère</t>
    </r>
    <r>
      <rPr>
        <b/>
        <sz val="9"/>
        <color indexed="8"/>
        <rFont val="Arial"/>
        <family val="2"/>
      </rPr>
      <t xml:space="preserve"> CULTURE (surface en ha)</t>
    </r>
  </si>
  <si>
    <t>5.1.2</t>
  </si>
  <si>
    <r>
      <rPr>
        <b/>
        <sz val="9"/>
        <color indexed="8"/>
        <rFont val="Arial"/>
        <family val="2"/>
      </rPr>
      <t>Culture 1</t>
    </r>
    <r>
      <rPr>
        <sz val="9"/>
        <color indexed="8"/>
        <rFont val="Arial"/>
        <family val="2"/>
      </rPr>
      <t>: Quantité totale d'eau utilisée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</si>
  <si>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t>5.1.3</t>
  </si>
  <si>
    <r>
      <rPr>
        <b/>
        <sz val="9"/>
        <color indexed="8"/>
        <rFont val="Arial"/>
        <family val="2"/>
      </rPr>
      <t>Culture 1</t>
    </r>
    <r>
      <rPr>
        <sz val="9"/>
        <color indexed="8"/>
        <rFont val="Arial"/>
        <family val="2"/>
      </rPr>
      <t>: Eau utilisée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</t>
    </r>
  </si>
  <si>
    <t>5.1.4</t>
  </si>
  <si>
    <r>
      <rPr>
        <b/>
        <sz val="9"/>
        <color indexed="8"/>
        <rFont val="Arial"/>
        <family val="2"/>
      </rPr>
      <t>Culture 1:</t>
    </r>
    <r>
      <rPr>
        <sz val="9"/>
        <color indexed="8"/>
        <rFont val="Arial"/>
        <family val="2"/>
      </rPr>
      <t xml:space="preserve"> Récolte en kg (total)</t>
    </r>
  </si>
  <si>
    <t>5.1.5</t>
  </si>
  <si>
    <r>
      <rPr>
        <b/>
        <sz val="9"/>
        <color indexed="8"/>
        <rFont val="Arial"/>
        <family val="2"/>
      </rPr>
      <t xml:space="preserve">Culture 1: </t>
    </r>
    <r>
      <rPr>
        <sz val="9"/>
        <color indexed="8"/>
        <rFont val="Arial"/>
        <family val="2"/>
      </rPr>
      <t>Récolte en kg/ha</t>
    </r>
  </si>
  <si>
    <t>5.1.6</t>
  </si>
  <si>
    <r>
      <rPr>
        <b/>
        <sz val="9"/>
        <color indexed="8"/>
        <rFont val="Arial"/>
        <family val="2"/>
      </rPr>
      <t>Culture 1</t>
    </r>
    <r>
      <rPr>
        <sz val="9"/>
        <color indexed="8"/>
        <rFont val="Arial"/>
        <family val="2"/>
      </rPr>
      <t>: Impact hydrique en l/kg</t>
    </r>
  </si>
  <si>
    <t>5.2</t>
  </si>
  <si>
    <r>
      <rPr>
        <b/>
        <sz val="9"/>
        <color indexed="8"/>
        <rFont val="Arial"/>
        <family val="2"/>
      </rPr>
      <t>AJOUTEZ VOTRE 2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ICI </t>
    </r>
    <r>
      <rPr>
        <sz val="9"/>
        <color indexed="8"/>
        <rFont val="Wingdings"/>
        <charset val="2"/>
      </rPr>
      <t>à</t>
    </r>
  </si>
  <si>
    <t>Orange</t>
  </si>
  <si>
    <t>CROP 2</t>
  </si>
  <si>
    <t>5.2.1</t>
  </si>
  <si>
    <r>
      <rPr>
        <b/>
        <sz val="9"/>
        <color indexed="8"/>
        <rFont val="Arial"/>
        <family val="2"/>
      </rPr>
      <t>… dont SURFACE IRRIGUÉE 2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(surface en ha)</t>
    </r>
  </si>
  <si>
    <t>5.2.2</t>
  </si>
  <si>
    <r>
      <rPr>
        <b/>
        <sz val="9"/>
        <color indexed="8"/>
        <rFont val="Arial"/>
        <family val="2"/>
      </rPr>
      <t>Culture 2</t>
    </r>
    <r>
      <rPr>
        <sz val="9"/>
        <color indexed="8"/>
        <rFont val="Arial"/>
        <family val="2"/>
      </rPr>
      <t>: Quantité totale d'eau utilisée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</si>
  <si>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t>5.2.3</t>
  </si>
  <si>
    <r>
      <rPr>
        <b/>
        <sz val="9"/>
        <color indexed="8"/>
        <rFont val="Arial"/>
        <family val="2"/>
      </rPr>
      <t>Culture 2</t>
    </r>
    <r>
      <rPr>
        <sz val="9"/>
        <color indexed="8"/>
        <rFont val="Arial"/>
        <family val="2"/>
      </rPr>
      <t>: Eau utilisée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</t>
    </r>
  </si>
  <si>
    <t>5.2.4</t>
  </si>
  <si>
    <r>
      <rPr>
        <b/>
        <sz val="9"/>
        <color indexed="8"/>
        <rFont val="Arial"/>
        <family val="2"/>
      </rPr>
      <t>Culture 2:</t>
    </r>
    <r>
      <rPr>
        <sz val="9"/>
        <color indexed="8"/>
        <rFont val="Arial"/>
        <family val="2"/>
      </rPr>
      <t xml:space="preserve"> Récolte en kg (total)</t>
    </r>
  </si>
  <si>
    <t>5.2.5</t>
  </si>
  <si>
    <r>
      <rPr>
        <b/>
        <sz val="9"/>
        <color indexed="8"/>
        <rFont val="Arial"/>
        <family val="2"/>
      </rPr>
      <t xml:space="preserve">Culture 2: </t>
    </r>
    <r>
      <rPr>
        <sz val="9"/>
        <color indexed="8"/>
        <rFont val="Arial"/>
        <family val="2"/>
      </rPr>
      <t>Récolte en kg/ha</t>
    </r>
  </si>
  <si>
    <t>5.2.6</t>
  </si>
  <si>
    <r>
      <rPr>
        <b/>
        <sz val="9"/>
        <color indexed="8"/>
        <rFont val="Arial"/>
        <family val="2"/>
      </rPr>
      <t>Culture 2</t>
    </r>
    <r>
      <rPr>
        <sz val="9"/>
        <color indexed="8"/>
        <rFont val="Arial"/>
        <family val="2"/>
      </rPr>
      <t>: Impact hydrique en l/kg</t>
    </r>
  </si>
  <si>
    <t>5.3</t>
  </si>
  <si>
    <r>
      <rPr>
        <b/>
        <sz val="9"/>
        <color indexed="8"/>
        <rFont val="Arial"/>
        <family val="2"/>
      </rPr>
      <t>AJOUTEZ VOTRE 3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ICI </t>
    </r>
    <r>
      <rPr>
        <sz val="9"/>
        <color indexed="8"/>
        <rFont val="Wingdings"/>
        <charset val="2"/>
      </rPr>
      <t>à</t>
    </r>
  </si>
  <si>
    <t>CROP 3</t>
  </si>
  <si>
    <t>5.3.1</t>
  </si>
  <si>
    <r>
      <rPr>
        <b/>
        <sz val="9"/>
        <color indexed="8"/>
        <rFont val="Arial"/>
        <family val="2"/>
      </rPr>
      <t>… dont SURFACE IRRIGUÉE 3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(surface en ha)</t>
    </r>
  </si>
  <si>
    <t>5.3.2</t>
  </si>
  <si>
    <r>
      <rPr>
        <b/>
        <sz val="9"/>
        <color indexed="8"/>
        <rFont val="Arial"/>
        <family val="2"/>
      </rPr>
      <t>Culture 3</t>
    </r>
    <r>
      <rPr>
        <sz val="9"/>
        <color indexed="8"/>
        <rFont val="Arial"/>
        <family val="2"/>
      </rPr>
      <t>: Quantité totale d'eau utilisée (m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</si>
  <si>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t>5.3.3</t>
  </si>
  <si>
    <r>
      <rPr>
        <b/>
        <sz val="9"/>
        <color indexed="8"/>
        <rFont val="Arial"/>
        <family val="2"/>
      </rPr>
      <t>Culture 3</t>
    </r>
    <r>
      <rPr>
        <sz val="9"/>
        <color indexed="8"/>
        <rFont val="Arial"/>
        <family val="2"/>
      </rPr>
      <t>: Eau utilisée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</t>
    </r>
  </si>
  <si>
    <t>5.3.4</t>
  </si>
  <si>
    <r>
      <rPr>
        <b/>
        <sz val="9"/>
        <color indexed="8"/>
        <rFont val="Arial"/>
        <family val="2"/>
      </rPr>
      <t>Culture 3:</t>
    </r>
    <r>
      <rPr>
        <sz val="9"/>
        <color indexed="8"/>
        <rFont val="Arial"/>
        <family val="2"/>
      </rPr>
      <t xml:space="preserve"> Récolte en kg (total)</t>
    </r>
  </si>
  <si>
    <t>5.3.5</t>
  </si>
  <si>
    <r>
      <rPr>
        <b/>
        <sz val="9"/>
        <color indexed="8"/>
        <rFont val="Arial"/>
        <family val="2"/>
      </rPr>
      <t xml:space="preserve">Culture 3: </t>
    </r>
    <r>
      <rPr>
        <sz val="9"/>
        <color indexed="8"/>
        <rFont val="Arial"/>
        <family val="2"/>
      </rPr>
      <t>Récolte en kg/ha</t>
    </r>
  </si>
  <si>
    <t>5.3.6</t>
  </si>
  <si>
    <r>
      <rPr>
        <b/>
        <sz val="9"/>
        <color indexed="8"/>
        <rFont val="Arial"/>
        <family val="2"/>
      </rPr>
      <t>Culture 3</t>
    </r>
    <r>
      <rPr>
        <sz val="9"/>
        <color indexed="8"/>
        <rFont val="Arial"/>
        <family val="2"/>
      </rPr>
      <t>: Impact hydrique en l/kg</t>
    </r>
  </si>
  <si>
    <t>5.4</t>
  </si>
  <si>
    <r>
      <rPr>
        <b/>
        <sz val="9"/>
        <color indexed="8"/>
        <rFont val="Arial"/>
        <family val="2"/>
      </rPr>
      <t>AJOUTEZ VOTRE 4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ICI </t>
    </r>
    <r>
      <rPr>
        <sz val="9"/>
        <color indexed="8"/>
        <rFont val="Wingdings"/>
        <charset val="2"/>
      </rPr>
      <t>à</t>
    </r>
  </si>
  <si>
    <t>CROP 4</t>
  </si>
  <si>
    <t>5.4.1</t>
  </si>
  <si>
    <r>
      <rPr>
        <b/>
        <sz val="9"/>
        <color indexed="8"/>
        <rFont val="Arial"/>
        <family val="2"/>
      </rPr>
      <t>… dont SURFACE IRRIGUÉE 4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(surface en ha)</t>
    </r>
  </si>
  <si>
    <t>5.4.2</t>
  </si>
  <si>
    <r>
      <rPr>
        <b/>
        <sz val="9"/>
        <color indexed="8"/>
        <rFont val="Arial"/>
        <family val="2"/>
      </rPr>
      <t>Culture 4</t>
    </r>
    <r>
      <rPr>
        <sz val="9"/>
        <color indexed="8"/>
        <rFont val="Arial"/>
        <family val="2"/>
      </rPr>
      <t>: Quantité totale d'eau utilisée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</si>
  <si>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t>5.4.3</t>
  </si>
  <si>
    <r>
      <rPr>
        <b/>
        <sz val="9"/>
        <color indexed="8"/>
        <rFont val="Arial"/>
        <family val="2"/>
      </rPr>
      <t>Culture 4</t>
    </r>
    <r>
      <rPr>
        <sz val="9"/>
        <color indexed="8"/>
        <rFont val="Arial"/>
        <family val="2"/>
      </rPr>
      <t>: Eau utilisée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</t>
    </r>
  </si>
  <si>
    <t>5.4.4</t>
  </si>
  <si>
    <r>
      <rPr>
        <b/>
        <sz val="9"/>
        <color indexed="8"/>
        <rFont val="Arial"/>
        <family val="2"/>
      </rPr>
      <t>Culture 4:</t>
    </r>
    <r>
      <rPr>
        <sz val="9"/>
        <color indexed="8"/>
        <rFont val="Arial"/>
        <family val="2"/>
      </rPr>
      <t xml:space="preserve"> Récolte en kg (total)</t>
    </r>
  </si>
  <si>
    <t>5.4.5</t>
  </si>
  <si>
    <r>
      <rPr>
        <b/>
        <sz val="9"/>
        <color indexed="8"/>
        <rFont val="Arial"/>
        <family val="2"/>
      </rPr>
      <t xml:space="preserve">Culture 4: </t>
    </r>
    <r>
      <rPr>
        <sz val="9"/>
        <color indexed="8"/>
        <rFont val="Arial"/>
        <family val="2"/>
      </rPr>
      <t>Récolte en kg/ha</t>
    </r>
  </si>
  <si>
    <t>5.4.6</t>
  </si>
  <si>
    <r>
      <rPr>
        <b/>
        <sz val="9"/>
        <color indexed="8"/>
        <rFont val="Arial"/>
        <family val="2"/>
      </rPr>
      <t>Culture 4</t>
    </r>
    <r>
      <rPr>
        <sz val="9"/>
        <color indexed="8"/>
        <rFont val="Arial"/>
        <family val="2"/>
      </rPr>
      <t>: Impact hydrique en l/kg</t>
    </r>
  </si>
  <si>
    <t>5.5</t>
  </si>
  <si>
    <r>
      <rPr>
        <b/>
        <sz val="9"/>
        <color indexed="8"/>
        <rFont val="Arial"/>
        <family val="2"/>
      </rPr>
      <t>AJOUTEZ VOTRE 5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ICI </t>
    </r>
    <r>
      <rPr>
        <sz val="9"/>
        <color indexed="8"/>
        <rFont val="Wingdings"/>
        <charset val="2"/>
      </rPr>
      <t>à</t>
    </r>
  </si>
  <si>
    <t>CROP 5</t>
  </si>
  <si>
    <t>5.5.1</t>
  </si>
  <si>
    <r>
      <rPr>
        <b/>
        <sz val="9"/>
        <color indexed="8"/>
        <rFont val="Arial"/>
        <family val="2"/>
      </rPr>
      <t>… dont SURFACE IRRIGUÉE 5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CULTURE (surface en ha)</t>
    </r>
  </si>
  <si>
    <t>5.5.2</t>
  </si>
  <si>
    <r>
      <rPr>
        <b/>
        <sz val="9"/>
        <color indexed="8"/>
        <rFont val="Arial"/>
        <family val="2"/>
      </rPr>
      <t>Culture 5</t>
    </r>
    <r>
      <rPr>
        <sz val="9"/>
        <color indexed="8"/>
        <rFont val="Arial"/>
        <family val="2"/>
      </rPr>
      <t>: Quantité totale d'eau utilisée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</si>
  <si>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t>5.5.3</t>
  </si>
  <si>
    <r>
      <rPr>
        <b/>
        <sz val="9"/>
        <color indexed="8"/>
        <rFont val="Arial"/>
        <family val="2"/>
      </rPr>
      <t>Culture 5</t>
    </r>
    <r>
      <rPr>
        <sz val="9"/>
        <color indexed="8"/>
        <rFont val="Arial"/>
        <family val="2"/>
      </rPr>
      <t>: Eau utilisée en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/ha</t>
    </r>
  </si>
  <si>
    <t>5.5.4</t>
  </si>
  <si>
    <r>
      <rPr>
        <b/>
        <sz val="9"/>
        <color indexed="8"/>
        <rFont val="Arial"/>
        <family val="2"/>
      </rPr>
      <t>Culture 5:</t>
    </r>
    <r>
      <rPr>
        <sz val="9"/>
        <color indexed="8"/>
        <rFont val="Arial"/>
        <family val="2"/>
      </rPr>
      <t xml:space="preserve"> Récolte en kg (total)</t>
    </r>
  </si>
  <si>
    <t>5.5.5</t>
  </si>
  <si>
    <r>
      <rPr>
        <b/>
        <sz val="9"/>
        <color indexed="8"/>
        <rFont val="Arial"/>
        <family val="2"/>
      </rPr>
      <t xml:space="preserve">Culture 5: </t>
    </r>
    <r>
      <rPr>
        <sz val="9"/>
        <color indexed="8"/>
        <rFont val="Arial"/>
        <family val="2"/>
      </rPr>
      <t>Récolte en kg/ha</t>
    </r>
  </si>
  <si>
    <t>5.5.6</t>
  </si>
  <si>
    <r>
      <rPr>
        <b/>
        <sz val="9"/>
        <color indexed="8"/>
        <rFont val="Arial"/>
        <family val="2"/>
      </rPr>
      <t>Culture 5</t>
    </r>
    <r>
      <rPr>
        <sz val="9"/>
        <color indexed="8"/>
        <rFont val="Arial"/>
        <family val="2"/>
      </rPr>
      <t>: Impact hydrique en l/kg</t>
    </r>
  </si>
  <si>
    <t>Explications / Définitions</t>
  </si>
  <si>
    <t>(1) Quantité soit (a) d'eau extraite de puits appartenant à la ferme soit (b) d'eau de surface pour laquelle la ferme a une concession d'utilisation.</t>
  </si>
  <si>
    <t>(2) Quantité reçue d'une WUA (c'est la WUA qui a les droits d'eau). Ici il n'est pas important de savoir si c'est de l'eau souterraine, de surface ou recyclée.</t>
  </si>
  <si>
    <t>Irrigation</t>
  </si>
  <si>
    <t>Données de documents de légalité</t>
  </si>
  <si>
    <t>Données vérifiées certificat Bio-UE</t>
  </si>
  <si>
    <t>Remarques/autres</t>
  </si>
  <si>
    <t>Type de ressource en eau (puits, WUA, etc.)</t>
  </si>
  <si>
    <t xml:space="preserve">
Preuve de légalité et autorité compétente </t>
  </si>
  <si>
    <t>Surface (ha)</t>
  </si>
  <si>
    <r>
      <t>Quantité d’eau par hectare (m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/ha)</t>
    </r>
  </si>
  <si>
    <r>
      <t>Quantité totale d’eau (m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)</t>
    </r>
  </si>
  <si>
    <t>Droit d’eau délivré au nom de (nom)</t>
  </si>
  <si>
    <t>Désignation parcelles (en gén. cadastre)</t>
  </si>
  <si>
    <t>Désignation parcelles selon certificat Bio-UE</t>
  </si>
  <si>
    <t>Nombre total de parcelles (unités)</t>
  </si>
  <si>
    <t xml:space="preserve">Surface totale (ha) </t>
  </si>
  <si>
    <t>Irrigation (OUI/NON)
Indiquer toutes les parcelles</t>
  </si>
  <si>
    <t>Droit d’eau partagé (si OUI: avec qui?)</t>
  </si>
  <si>
    <r>
      <rPr>
        <b/>
        <sz val="11"/>
        <color theme="1"/>
        <rFont val="Calibri"/>
        <family val="2"/>
      </rPr>
      <t xml:space="preserve">Tout ce qui peut contribuer à une meilleure compréhension </t>
    </r>
    <r>
      <rPr>
        <sz val="11"/>
        <color indexed="8"/>
        <rFont val="Calibri"/>
        <family val="2"/>
      </rPr>
      <t xml:space="preserve">
p. ex. document délivré au nom d’un ancien propriétaire, droits d’eau partagés</t>
    </r>
  </si>
  <si>
    <t>Poligono (commune)</t>
  </si>
  <si>
    <t>Parcela (parcelle)</t>
  </si>
  <si>
    <t>p. ex. puits</t>
  </si>
  <si>
    <t>Extrait du registre des eaux, 
Junta de Andalucía</t>
  </si>
  <si>
    <t>Agriculteur XY</t>
  </si>
  <si>
    <t>70/110</t>
  </si>
  <si>
    <t>OUI</t>
  </si>
  <si>
    <t>Droit d’eau partagé par moitié avec X</t>
  </si>
  <si>
    <t>Rivière</t>
  </si>
  <si>
    <t>Extrait du registre des eaux, ministère de l'Environnement</t>
  </si>
  <si>
    <t>Agriculteur Dupont</t>
  </si>
  <si>
    <t>134/ 5</t>
  </si>
  <si>
    <t>NON</t>
  </si>
  <si>
    <t>EXEMPLE 1</t>
  </si>
  <si>
    <t>Puits</t>
  </si>
  <si>
    <t>Extrait du catalogue de l'eau, Ministère de l'Agriculture, de l'Alimentation et de l'Environnement</t>
  </si>
  <si>
    <t>134/ 13</t>
  </si>
  <si>
    <t>EXEMPLE 2</t>
  </si>
  <si>
    <t> </t>
  </si>
  <si>
    <t>Total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</si>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</sst>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>
    <font>
      <sz val="11"/>
      <color indexed="8"/>
      <name val="Calibri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Wingdings"/>
      <charset val="2"/>
    </font>
    <font>
      <b/>
      <sz val="6"/>
      <color indexed="15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6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name val="Arial"/>
      <family val="2"/>
    </font>
    <font>
      <sz val="11"/>
      <color theme="1"/>
      <name val="Helvetica Neue"/>
      <family val="2"/>
      <scheme val="minor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color theme="1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i/>
      <sz val="9"/>
      <color theme="1" tint="0.499984740745262"/>
      <name val="Arial"/>
      <family val="2"/>
    </font>
    <font>
      <i/>
      <sz val="11"/>
      <color theme="1"/>
      <name val="Helvetica Neue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16"/>
  </cellStyleXfs>
  <cellXfs count="183">
    <xf numFmtId="0" fontId="0" fillId="0" borderId="0" xfId="0"/>
    <xf numFmtId="49" fontId="3" fillId="3" borderId="10" xfId="0" applyNumberFormat="1" applyFont="1" applyFill="1" applyBorder="1" applyAlignment="1" applyProtection="1">
      <alignment horizontal="left" wrapText="1"/>
      <protection locked="0"/>
    </xf>
    <xf numFmtId="4" fontId="5" fillId="3" borderId="10" xfId="0" applyNumberFormat="1" applyFont="1" applyFill="1" applyBorder="1" applyAlignment="1" applyProtection="1">
      <alignment horizontal="left" vertical="top" wrapText="1"/>
      <protection locked="0"/>
    </xf>
    <xf numFmtId="3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3" fontId="5" fillId="3" borderId="10" xfId="0" applyNumberFormat="1" applyFont="1" applyFill="1" applyBorder="1" applyAlignment="1" applyProtection="1">
      <alignment horizontal="left" vertical="top"/>
      <protection locked="0"/>
    </xf>
    <xf numFmtId="49" fontId="5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6" borderId="10" xfId="0" applyNumberFormat="1" applyFont="1" applyFill="1" applyBorder="1" applyAlignment="1" applyProtection="1">
      <alignment horizontal="center" vertical="center"/>
      <protection locked="0"/>
    </xf>
    <xf numFmtId="164" fontId="10" fillId="6" borderId="10" xfId="0" applyNumberFormat="1" applyFont="1" applyFill="1" applyBorder="1" applyAlignment="1" applyProtection="1">
      <alignment horizontal="left" vertical="top"/>
      <protection locked="0"/>
    </xf>
    <xf numFmtId="3" fontId="11" fillId="6" borderId="10" xfId="0" applyNumberFormat="1" applyFont="1" applyFill="1" applyBorder="1" applyAlignment="1" applyProtection="1">
      <alignment horizontal="left" vertical="top"/>
      <protection locked="0"/>
    </xf>
    <xf numFmtId="164" fontId="11" fillId="6" borderId="10" xfId="0" applyNumberFormat="1" applyFont="1" applyFill="1" applyBorder="1" applyAlignment="1" applyProtection="1">
      <alignment horizontal="left" vertical="top"/>
      <protection locked="0"/>
    </xf>
    <xf numFmtId="49" fontId="2" fillId="2" borderId="10" xfId="0" applyNumberFormat="1" applyFont="1" applyFill="1" applyBorder="1" applyAlignment="1" applyProtection="1">
      <alignment horizontal="left" vertical="top"/>
    </xf>
    <xf numFmtId="3" fontId="11" fillId="5" borderId="10" xfId="0" applyNumberFormat="1" applyFont="1" applyFill="1" applyBorder="1" applyAlignment="1" applyProtection="1">
      <alignment horizontal="left" vertical="top"/>
    </xf>
    <xf numFmtId="3" fontId="10" fillId="5" borderId="10" xfId="0" applyNumberFormat="1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/>
    </xf>
    <xf numFmtId="3" fontId="10" fillId="2" borderId="13" xfId="0" applyNumberFormat="1" applyFont="1" applyFill="1" applyBorder="1" applyAlignment="1" applyProtection="1">
      <alignment horizontal="left" vertical="top"/>
    </xf>
    <xf numFmtId="3" fontId="12" fillId="2" borderId="13" xfId="0" applyNumberFormat="1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/>
    </xf>
    <xf numFmtId="0" fontId="5" fillId="2" borderId="14" xfId="0" applyFont="1" applyFill="1" applyBorder="1" applyAlignment="1" applyProtection="1">
      <alignment horizontal="left" vertical="top"/>
    </xf>
    <xf numFmtId="2" fontId="0" fillId="2" borderId="17" xfId="0" applyNumberFormat="1" applyFill="1" applyBorder="1" applyAlignment="1" applyProtection="1">
      <alignment vertical="top"/>
    </xf>
    <xf numFmtId="0" fontId="0" fillId="2" borderId="18" xfId="0" applyFill="1" applyBorder="1" applyAlignment="1" applyProtection="1">
      <alignment vertical="top" wrapText="1"/>
    </xf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10" xfId="0" applyNumberFormat="1" applyFill="1" applyBorder="1" applyAlignment="1" applyProtection="1">
      <alignment vertical="top"/>
    </xf>
    <xf numFmtId="0" fontId="0" fillId="2" borderId="22" xfId="0" applyFill="1" applyBorder="1" applyAlignment="1" applyProtection="1">
      <alignment vertical="top"/>
    </xf>
    <xf numFmtId="3" fontId="5" fillId="2" borderId="10" xfId="0" applyNumberFormat="1" applyFont="1" applyFill="1" applyBorder="1" applyAlignment="1" applyProtection="1">
      <alignment horizontal="left" vertical="top"/>
    </xf>
    <xf numFmtId="3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/>
    </xf>
    <xf numFmtId="49" fontId="3" fillId="4" borderId="10" xfId="0" applyNumberFormat="1" applyFont="1" applyFill="1" applyBorder="1" applyAlignment="1" applyProtection="1">
      <alignment horizontal="left" vertical="top"/>
    </xf>
    <xf numFmtId="0" fontId="4" fillId="4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3" fontId="4" fillId="5" borderId="10" xfId="0" applyNumberFormat="1" applyFont="1" applyFill="1" applyBorder="1" applyAlignment="1" applyProtection="1">
      <alignment horizontal="left" vertical="top"/>
    </xf>
    <xf numFmtId="0" fontId="2" fillId="4" borderId="10" xfId="0" applyNumberFormat="1" applyFont="1" applyFill="1" applyBorder="1" applyAlignment="1" applyProtection="1">
      <alignment horizontal="left" vertical="top"/>
    </xf>
    <xf numFmtId="4" fontId="5" fillId="2" borderId="10" xfId="0" applyNumberFormat="1" applyFont="1" applyFill="1" applyBorder="1" applyAlignment="1" applyProtection="1">
      <alignment horizontal="left" vertical="top" wrapText="1"/>
    </xf>
    <xf numFmtId="1" fontId="4" fillId="4" borderId="10" xfId="0" applyNumberFormat="1" applyFont="1" applyFill="1" applyBorder="1" applyAlignment="1" applyProtection="1">
      <alignment horizontal="left" vertical="top" wrapText="1"/>
    </xf>
    <xf numFmtId="1" fontId="4" fillId="4" borderId="10" xfId="0" applyNumberFormat="1" applyFont="1" applyFill="1" applyBorder="1" applyAlignment="1" applyProtection="1">
      <alignment horizontal="left" vertical="top"/>
    </xf>
    <xf numFmtId="3" fontId="5" fillId="5" borderId="10" xfId="0" applyNumberFormat="1" applyFont="1" applyFill="1" applyBorder="1" applyAlignment="1" applyProtection="1">
      <alignment horizontal="left" vertical="top" wrapText="1"/>
    </xf>
    <xf numFmtId="0" fontId="14" fillId="2" borderId="10" xfId="0" applyNumberFormat="1" applyFont="1" applyFill="1" applyBorder="1" applyAlignment="1" applyProtection="1">
      <alignment horizontal="left" vertical="top"/>
    </xf>
    <xf numFmtId="49" fontId="2" fillId="4" borderId="10" xfId="0" applyNumberFormat="1" applyFont="1" applyFill="1" applyBorder="1" applyAlignment="1" applyProtection="1">
      <alignment horizontal="left" vertical="top"/>
    </xf>
    <xf numFmtId="49" fontId="3" fillId="2" borderId="10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vertical="top"/>
      <protection locked="0"/>
    </xf>
    <xf numFmtId="0" fontId="0" fillId="0" borderId="0" xfId="0" applyNumberFormat="1" applyProtection="1"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2" fontId="5" fillId="2" borderId="10" xfId="0" applyNumberFormat="1" applyFont="1" applyFill="1" applyBorder="1" applyAlignment="1" applyProtection="1">
      <alignment horizontal="left" vertical="top" wrapText="1"/>
    </xf>
    <xf numFmtId="0" fontId="20" fillId="0" borderId="16" xfId="1" applyProtection="1">
      <protection locked="0"/>
    </xf>
    <xf numFmtId="0" fontId="20" fillId="0" borderId="16" xfId="1" applyAlignment="1" applyProtection="1">
      <alignment horizontal="center" vertical="center"/>
      <protection locked="0"/>
    </xf>
    <xf numFmtId="0" fontId="26" fillId="0" borderId="16" xfId="1" applyFont="1" applyProtection="1">
      <protection locked="0"/>
    </xf>
    <xf numFmtId="0" fontId="15" fillId="12" borderId="32" xfId="1" applyFont="1" applyFill="1" applyBorder="1" applyAlignment="1" applyProtection="1">
      <alignment horizontal="center" vertical="center"/>
      <protection locked="0"/>
    </xf>
    <xf numFmtId="0" fontId="15" fillId="12" borderId="33" xfId="1" applyFont="1" applyFill="1" applyBorder="1" applyAlignment="1" applyProtection="1">
      <alignment horizontal="center" vertical="center"/>
      <protection locked="0"/>
    </xf>
    <xf numFmtId="2" fontId="15" fillId="12" borderId="34" xfId="1" applyNumberFormat="1" applyFont="1" applyFill="1" applyBorder="1" applyAlignment="1" applyProtection="1">
      <alignment horizontal="center" vertical="center"/>
      <protection locked="0"/>
    </xf>
    <xf numFmtId="2" fontId="15" fillId="12" borderId="36" xfId="1" applyNumberFormat="1" applyFont="1" applyFill="1" applyBorder="1" applyAlignment="1" applyProtection="1">
      <alignment horizontal="center" vertical="center"/>
      <protection locked="0"/>
    </xf>
    <xf numFmtId="1" fontId="15" fillId="12" borderId="33" xfId="1" applyNumberFormat="1" applyFont="1" applyFill="1" applyBorder="1" applyAlignment="1" applyProtection="1">
      <alignment horizontal="center" vertical="center"/>
      <protection locked="0"/>
    </xf>
    <xf numFmtId="1" fontId="15" fillId="12" borderId="34" xfId="1" applyNumberFormat="1" applyFont="1" applyFill="1" applyBorder="1" applyAlignment="1" applyProtection="1">
      <alignment horizontal="center" vertical="center"/>
      <protection locked="0"/>
    </xf>
    <xf numFmtId="1" fontId="15" fillId="12" borderId="34" xfId="1" applyNumberFormat="1" applyFont="1" applyFill="1" applyBorder="1" applyAlignment="1" applyProtection="1">
      <alignment horizontal="center" vertical="center" wrapText="1"/>
      <protection locked="0"/>
    </xf>
    <xf numFmtId="49" fontId="15" fillId="12" borderId="33" xfId="1" applyNumberFormat="1" applyFont="1" applyFill="1" applyBorder="1" applyAlignment="1" applyProtection="1">
      <alignment horizontal="center" vertical="center"/>
      <protection locked="0"/>
    </xf>
    <xf numFmtId="0" fontId="15" fillId="12" borderId="34" xfId="1" applyFont="1" applyFill="1" applyBorder="1" applyAlignment="1" applyProtection="1">
      <alignment horizontal="center" vertical="center"/>
      <protection locked="0"/>
    </xf>
    <xf numFmtId="0" fontId="15" fillId="12" borderId="36" xfId="1" applyFont="1" applyFill="1" applyBorder="1" applyAlignment="1" applyProtection="1">
      <alignment horizontal="center" vertical="center"/>
      <protection locked="0"/>
    </xf>
    <xf numFmtId="2" fontId="15" fillId="12" borderId="34" xfId="1" quotePrefix="1" applyNumberFormat="1" applyFont="1" applyFill="1" applyBorder="1" applyAlignment="1" applyProtection="1">
      <alignment horizontal="center" vertical="center"/>
      <protection locked="0"/>
    </xf>
    <xf numFmtId="2" fontId="15" fillId="12" borderId="36" xfId="1" quotePrefix="1" applyNumberFormat="1" applyFont="1" applyFill="1" applyBorder="1" applyAlignment="1" applyProtection="1">
      <alignment horizontal="center" vertical="center"/>
      <protection locked="0"/>
    </xf>
    <xf numFmtId="49" fontId="15" fillId="12" borderId="33" xfId="1" quotePrefix="1" applyNumberFormat="1" applyFont="1" applyFill="1" applyBorder="1" applyAlignment="1" applyProtection="1">
      <alignment horizontal="center" vertical="center"/>
      <protection locked="0"/>
    </xf>
    <xf numFmtId="0" fontId="20" fillId="12" borderId="32" xfId="1" applyFill="1" applyBorder="1" applyAlignment="1" applyProtection="1">
      <alignment horizontal="center" vertical="center"/>
      <protection locked="0"/>
    </xf>
    <xf numFmtId="0" fontId="20" fillId="12" borderId="33" xfId="1" applyFill="1" applyBorder="1" applyAlignment="1" applyProtection="1">
      <alignment horizontal="center" vertical="center"/>
      <protection locked="0"/>
    </xf>
    <xf numFmtId="2" fontId="20" fillId="12" borderId="34" xfId="1" applyNumberFormat="1" applyFill="1" applyBorder="1" applyAlignment="1" applyProtection="1">
      <alignment horizontal="center" vertical="center"/>
      <protection locked="0"/>
    </xf>
    <xf numFmtId="2" fontId="20" fillId="12" borderId="36" xfId="1" applyNumberFormat="1" applyFill="1" applyBorder="1" applyAlignment="1" applyProtection="1">
      <alignment horizontal="center" vertical="center"/>
      <protection locked="0"/>
    </xf>
    <xf numFmtId="1" fontId="20" fillId="12" borderId="33" xfId="1" applyNumberFormat="1" applyFill="1" applyBorder="1" applyAlignment="1" applyProtection="1">
      <alignment horizontal="center" vertical="center"/>
      <protection locked="0"/>
    </xf>
    <xf numFmtId="1" fontId="20" fillId="12" borderId="34" xfId="1" applyNumberFormat="1" applyFill="1" applyBorder="1" applyAlignment="1" applyProtection="1">
      <alignment horizontal="center" vertical="center"/>
      <protection locked="0"/>
    </xf>
    <xf numFmtId="49" fontId="20" fillId="12" borderId="33" xfId="1" applyNumberFormat="1" applyFill="1" applyBorder="1" applyAlignment="1" applyProtection="1">
      <alignment horizontal="center" vertical="center"/>
      <protection locked="0"/>
    </xf>
    <xf numFmtId="0" fontId="20" fillId="12" borderId="34" xfId="1" applyFill="1" applyBorder="1" applyAlignment="1" applyProtection="1">
      <alignment horizontal="center" vertical="center"/>
      <protection locked="0"/>
    </xf>
    <xf numFmtId="0" fontId="20" fillId="12" borderId="36" xfId="1" applyFill="1" applyBorder="1" applyAlignment="1" applyProtection="1">
      <alignment horizontal="center" vertical="center"/>
      <protection locked="0"/>
    </xf>
    <xf numFmtId="0" fontId="20" fillId="12" borderId="37" xfId="1" applyFill="1" applyBorder="1" applyAlignment="1" applyProtection="1">
      <alignment horizontal="center" vertical="center"/>
      <protection locked="0"/>
    </xf>
    <xf numFmtId="0" fontId="20" fillId="12" borderId="38" xfId="1" applyFill="1" applyBorder="1" applyAlignment="1" applyProtection="1">
      <alignment horizontal="center" vertical="center"/>
      <protection locked="0"/>
    </xf>
    <xf numFmtId="2" fontId="20" fillId="12" borderId="39" xfId="1" applyNumberFormat="1" applyFill="1" applyBorder="1" applyAlignment="1" applyProtection="1">
      <alignment horizontal="center" vertical="center"/>
      <protection locked="0"/>
    </xf>
    <xf numFmtId="2" fontId="20" fillId="12" borderId="43" xfId="1" applyNumberFormat="1" applyFill="1" applyBorder="1" applyAlignment="1" applyProtection="1">
      <alignment horizontal="center" vertical="center"/>
      <protection locked="0"/>
    </xf>
    <xf numFmtId="1" fontId="20" fillId="12" borderId="38" xfId="1" applyNumberFormat="1" applyFill="1" applyBorder="1" applyAlignment="1" applyProtection="1">
      <alignment horizontal="center" vertical="center"/>
      <protection locked="0"/>
    </xf>
    <xf numFmtId="1" fontId="20" fillId="12" borderId="39" xfId="1" applyNumberFormat="1" applyFill="1" applyBorder="1" applyAlignment="1" applyProtection="1">
      <alignment horizontal="center" vertical="center"/>
      <protection locked="0"/>
    </xf>
    <xf numFmtId="49" fontId="20" fillId="12" borderId="38" xfId="1" applyNumberFormat="1" applyFill="1" applyBorder="1" applyAlignment="1" applyProtection="1">
      <alignment horizontal="center" vertical="center"/>
      <protection locked="0"/>
    </xf>
    <xf numFmtId="0" fontId="20" fillId="12" borderId="39" xfId="1" applyFill="1" applyBorder="1" applyAlignment="1" applyProtection="1">
      <alignment horizontal="center" vertical="center"/>
      <protection locked="0"/>
    </xf>
    <xf numFmtId="0" fontId="20" fillId="12" borderId="43" xfId="1" applyFill="1" applyBorder="1" applyAlignment="1" applyProtection="1">
      <alignment horizontal="center" vertical="center"/>
      <protection locked="0"/>
    </xf>
    <xf numFmtId="0" fontId="24" fillId="0" borderId="16" xfId="1" applyFont="1" applyProtection="1">
      <protection locked="0"/>
    </xf>
    <xf numFmtId="0" fontId="13" fillId="7" borderId="25" xfId="1" applyFont="1" applyFill="1" applyBorder="1" applyAlignment="1">
      <alignment horizontal="center" vertical="center"/>
    </xf>
    <xf numFmtId="0" fontId="20" fillId="7" borderId="29" xfId="1" applyFill="1" applyBorder="1" applyAlignment="1">
      <alignment horizontal="center" vertical="center"/>
    </xf>
    <xf numFmtId="0" fontId="13" fillId="7" borderId="30" xfId="1" applyFont="1" applyFill="1" applyBorder="1" applyAlignment="1">
      <alignment horizontal="center" vertical="center"/>
    </xf>
    <xf numFmtId="0" fontId="20" fillId="7" borderId="31" xfId="1" applyFill="1" applyBorder="1" applyAlignment="1">
      <alignment horizontal="center" vertical="center"/>
    </xf>
    <xf numFmtId="0" fontId="21" fillId="8" borderId="35" xfId="1" applyFont="1" applyFill="1" applyBorder="1" applyAlignment="1">
      <alignment horizontal="center" vertical="center" wrapText="1"/>
    </xf>
    <xf numFmtId="0" fontId="21" fillId="8" borderId="41" xfId="1" applyFont="1" applyFill="1" applyBorder="1" applyAlignment="1">
      <alignment horizontal="center" vertical="center" wrapText="1"/>
    </xf>
    <xf numFmtId="0" fontId="21" fillId="9" borderId="38" xfId="1" applyFont="1" applyFill="1" applyBorder="1" applyAlignment="1">
      <alignment horizontal="center" vertical="center" wrapText="1"/>
    </xf>
    <xf numFmtId="0" fontId="21" fillId="9" borderId="39" xfId="1" applyFont="1" applyFill="1" applyBorder="1" applyAlignment="1">
      <alignment horizontal="center" vertical="center" wrapText="1"/>
    </xf>
    <xf numFmtId="0" fontId="25" fillId="12" borderId="25" xfId="1" applyFont="1" applyFill="1" applyBorder="1" applyAlignment="1">
      <alignment horizontal="center" vertical="center"/>
    </xf>
    <xf numFmtId="0" fontId="25" fillId="12" borderId="26" xfId="1" applyFont="1" applyFill="1" applyBorder="1" applyAlignment="1">
      <alignment horizontal="center" vertical="center" wrapText="1"/>
    </xf>
    <xf numFmtId="2" fontId="25" fillId="12" borderId="27" xfId="1" applyNumberFormat="1" applyFont="1" applyFill="1" applyBorder="1" applyAlignment="1">
      <alignment horizontal="center" vertical="center"/>
    </xf>
    <xf numFmtId="2" fontId="25" fillId="12" borderId="44" xfId="1" applyNumberFormat="1" applyFont="1" applyFill="1" applyBorder="1" applyAlignment="1">
      <alignment horizontal="center" vertical="center"/>
    </xf>
    <xf numFmtId="2" fontId="25" fillId="12" borderId="28" xfId="1" applyNumberFormat="1" applyFont="1" applyFill="1" applyBorder="1" applyAlignment="1">
      <alignment horizontal="center" vertical="center"/>
    </xf>
    <xf numFmtId="1" fontId="25" fillId="12" borderId="26" xfId="1" applyNumberFormat="1" applyFont="1" applyFill="1" applyBorder="1" applyAlignment="1">
      <alignment horizontal="center" vertical="center"/>
    </xf>
    <xf numFmtId="1" fontId="25" fillId="12" borderId="27" xfId="1" applyNumberFormat="1" applyFont="1" applyFill="1" applyBorder="1" applyAlignment="1">
      <alignment horizontal="center" vertical="center"/>
    </xf>
    <xf numFmtId="1" fontId="25" fillId="12" borderId="27" xfId="1" applyNumberFormat="1" applyFont="1" applyFill="1" applyBorder="1" applyAlignment="1">
      <alignment horizontal="center" vertical="center" wrapText="1"/>
    </xf>
    <xf numFmtId="49" fontId="25" fillId="12" borderId="26" xfId="1" applyNumberFormat="1" applyFont="1" applyFill="1" applyBorder="1" applyAlignment="1">
      <alignment horizontal="center" vertical="center"/>
    </xf>
    <xf numFmtId="0" fontId="25" fillId="12" borderId="28" xfId="1" applyFont="1" applyFill="1" applyBorder="1" applyAlignment="1">
      <alignment horizontal="center" vertical="center"/>
    </xf>
    <xf numFmtId="0" fontId="21" fillId="13" borderId="45" xfId="1" applyFont="1" applyFill="1" applyBorder="1" applyAlignment="1">
      <alignment horizontal="center" vertical="center"/>
    </xf>
    <xf numFmtId="0" fontId="21" fillId="13" borderId="46" xfId="1" applyFont="1" applyFill="1" applyBorder="1" applyAlignment="1">
      <alignment horizontal="center" vertical="center"/>
    </xf>
    <xf numFmtId="2" fontId="21" fillId="13" borderId="47" xfId="1" applyNumberFormat="1" applyFont="1" applyFill="1" applyBorder="1" applyAlignment="1">
      <alignment horizontal="center" vertical="center"/>
    </xf>
    <xf numFmtId="0" fontId="21" fillId="13" borderId="48" xfId="1" applyFont="1" applyFill="1" applyBorder="1" applyAlignment="1">
      <alignment horizontal="center" vertical="center"/>
    </xf>
    <xf numFmtId="0" fontId="21" fillId="13" borderId="47" xfId="1" applyFont="1" applyFill="1" applyBorder="1" applyAlignment="1">
      <alignment horizontal="center" vertical="center"/>
    </xf>
    <xf numFmtId="1" fontId="21" fillId="13" borderId="47" xfId="1" applyNumberFormat="1" applyFont="1" applyFill="1" applyBorder="1" applyAlignment="1">
      <alignment horizontal="center" vertical="center"/>
    </xf>
    <xf numFmtId="2" fontId="21" fillId="13" borderId="48" xfId="1" applyNumberFormat="1" applyFont="1" applyFill="1" applyBorder="1" applyAlignment="1">
      <alignment horizontal="center" vertical="center"/>
    </xf>
    <xf numFmtId="2" fontId="21" fillId="13" borderId="46" xfId="1" applyNumberFormat="1" applyFont="1" applyFill="1" applyBorder="1" applyAlignment="1">
      <alignment horizontal="center" vertical="center"/>
    </xf>
    <xf numFmtId="0" fontId="24" fillId="13" borderId="48" xfId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0" fillId="2" borderId="5" xfId="0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49" fontId="2" fillId="6" borderId="6" xfId="0" applyNumberFormat="1" applyFont="1" applyFill="1" applyBorder="1" applyAlignment="1" applyProtection="1">
      <alignment horizontal="left" vertical="top" wrapText="1"/>
    </xf>
    <xf numFmtId="0" fontId="2" fillId="6" borderId="7" xfId="0" applyFont="1" applyFill="1" applyBorder="1" applyAlignment="1" applyProtection="1">
      <alignment horizontal="left" vertical="top"/>
    </xf>
    <xf numFmtId="0" fontId="2" fillId="6" borderId="8" xfId="0" applyFont="1" applyFill="1" applyBorder="1" applyAlignment="1" applyProtection="1">
      <alignment horizontal="left" vertical="top"/>
    </xf>
    <xf numFmtId="49" fontId="3" fillId="2" borderId="6" xfId="0" applyNumberFormat="1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/>
    </xf>
    <xf numFmtId="49" fontId="2" fillId="4" borderId="6" xfId="0" applyNumberFormat="1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49" fontId="2" fillId="3" borderId="6" xfId="0" applyNumberFormat="1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left" vertical="top"/>
    </xf>
    <xf numFmtId="0" fontId="14" fillId="0" borderId="23" xfId="0" applyFont="1" applyFill="1" applyBorder="1" applyAlignment="1" applyProtection="1">
      <alignment horizontal="left" vertical="top" wrapText="1"/>
    </xf>
    <xf numFmtId="0" fontId="14" fillId="0" borderId="24" xfId="0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left" vertical="top"/>
    </xf>
    <xf numFmtId="49" fontId="2" fillId="4" borderId="6" xfId="0" applyNumberFormat="1" applyFont="1" applyFill="1" applyBorder="1" applyAlignment="1" applyProtection="1">
      <alignment horizontal="left" vertical="top"/>
    </xf>
    <xf numFmtId="49" fontId="2" fillId="4" borderId="10" xfId="0" applyNumberFormat="1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/>
    </xf>
    <xf numFmtId="49" fontId="2" fillId="4" borderId="10" xfId="0" applyNumberFormat="1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wrapText="1"/>
    </xf>
    <xf numFmtId="49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49" fontId="3" fillId="2" borderId="10" xfId="0" applyNumberFormat="1" applyFont="1" applyFill="1" applyBorder="1" applyAlignment="1" applyProtection="1">
      <alignment horizontal="left" vertical="top" wrapText="1"/>
    </xf>
    <xf numFmtId="2" fontId="2" fillId="4" borderId="8" xfId="0" applyNumberFormat="1" applyFont="1" applyFill="1" applyBorder="1" applyAlignment="1" applyProtection="1">
      <alignment horizontal="left" vertical="top"/>
    </xf>
    <xf numFmtId="0" fontId="15" fillId="0" borderId="23" xfId="0" applyFont="1" applyFill="1" applyBorder="1" applyAlignment="1" applyProtection="1">
      <alignment horizontal="left" vertical="top" wrapText="1"/>
    </xf>
    <xf numFmtId="0" fontId="15" fillId="0" borderId="24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left" vertical="top"/>
    </xf>
    <xf numFmtId="49" fontId="3" fillId="2" borderId="6" xfId="0" applyNumberFormat="1" applyFont="1" applyFill="1" applyBorder="1" applyAlignment="1" applyProtection="1">
      <alignment horizontal="left" vertical="top"/>
    </xf>
    <xf numFmtId="49" fontId="28" fillId="2" borderId="6" xfId="0" applyNumberFormat="1" applyFont="1" applyFill="1" applyBorder="1" applyAlignment="1" applyProtection="1">
      <alignment vertical="top"/>
    </xf>
    <xf numFmtId="0" fontId="0" fillId="2" borderId="21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49" fontId="2" fillId="2" borderId="3" xfId="0" applyNumberFormat="1" applyFont="1" applyFill="1" applyBorder="1" applyAlignment="1" applyProtection="1">
      <alignment horizontal="left" vertical="top"/>
    </xf>
    <xf numFmtId="49" fontId="1" fillId="2" borderId="1" xfId="0" applyNumberFormat="1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49" fontId="3" fillId="3" borderId="6" xfId="0" applyNumberFormat="1" applyFont="1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1" fillId="10" borderId="32" xfId="1" applyFont="1" applyFill="1" applyBorder="1" applyAlignment="1">
      <alignment horizontal="center" vertical="center" wrapText="1"/>
    </xf>
    <xf numFmtId="0" fontId="24" fillId="7" borderId="37" xfId="1" applyFont="1" applyFill="1" applyBorder="1" applyAlignment="1">
      <alignment horizontal="center" vertical="center" wrapText="1"/>
    </xf>
    <xf numFmtId="0" fontId="21" fillId="8" borderId="33" xfId="1" applyFont="1" applyFill="1" applyBorder="1" applyAlignment="1">
      <alignment horizontal="center" vertical="center" wrapText="1"/>
    </xf>
    <xf numFmtId="0" fontId="24" fillId="0" borderId="38" xfId="1" applyFont="1" applyBorder="1" applyAlignment="1">
      <alignment horizontal="center" vertical="center" wrapText="1"/>
    </xf>
    <xf numFmtId="0" fontId="21" fillId="8" borderId="34" xfId="1" applyFont="1" applyFill="1" applyBorder="1" applyAlignment="1">
      <alignment horizontal="center" vertical="center" wrapText="1"/>
    </xf>
    <xf numFmtId="0" fontId="24" fillId="0" borderId="39" xfId="1" applyFont="1" applyBorder="1" applyAlignment="1">
      <alignment horizontal="center" vertical="center" wrapText="1"/>
    </xf>
    <xf numFmtId="0" fontId="24" fillId="0" borderId="40" xfId="1" applyFont="1" applyBorder="1" applyAlignment="1">
      <alignment horizontal="center" vertical="center" wrapText="1"/>
    </xf>
    <xf numFmtId="0" fontId="27" fillId="11" borderId="36" xfId="1" applyFont="1" applyFill="1" applyBorder="1" applyAlignment="1">
      <alignment horizontal="center" vertical="center" wrapText="1"/>
    </xf>
    <xf numFmtId="0" fontId="27" fillId="11" borderId="43" xfId="1" applyFont="1" applyFill="1" applyBorder="1" applyAlignment="1">
      <alignment horizontal="center" vertical="center" wrapText="1"/>
    </xf>
    <xf numFmtId="0" fontId="21" fillId="10" borderId="33" xfId="1" applyFont="1" applyFill="1" applyBorder="1" applyAlignment="1">
      <alignment horizontal="center" vertical="center" wrapText="1"/>
    </xf>
    <xf numFmtId="0" fontId="24" fillId="7" borderId="38" xfId="1" applyFont="1" applyFill="1" applyBorder="1" applyAlignment="1">
      <alignment horizontal="center" vertical="center" wrapText="1"/>
    </xf>
    <xf numFmtId="0" fontId="27" fillId="7" borderId="34" xfId="1" applyFont="1" applyFill="1" applyBorder="1" applyAlignment="1">
      <alignment horizontal="center" vertical="center" wrapText="1"/>
    </xf>
    <xf numFmtId="0" fontId="27" fillId="7" borderId="39" xfId="1" applyFont="1" applyFill="1" applyBorder="1" applyAlignment="1">
      <alignment horizontal="center" vertical="center" wrapText="1"/>
    </xf>
    <xf numFmtId="0" fontId="13" fillId="7" borderId="36" xfId="1" applyFont="1" applyFill="1" applyBorder="1" applyAlignment="1">
      <alignment horizontal="center" vertical="center" wrapText="1"/>
    </xf>
    <xf numFmtId="0" fontId="13" fillId="7" borderId="43" xfId="1" applyFont="1" applyFill="1" applyBorder="1" applyAlignment="1">
      <alignment horizontal="center" vertical="center" wrapText="1"/>
    </xf>
    <xf numFmtId="0" fontId="17" fillId="8" borderId="26" xfId="1" applyFont="1" applyFill="1" applyBorder="1" applyAlignment="1">
      <alignment horizontal="center" vertical="center"/>
    </xf>
    <xf numFmtId="0" fontId="20" fillId="0" borderId="27" xfId="1" applyBorder="1" applyAlignment="1">
      <alignment horizontal="center" vertical="center"/>
    </xf>
    <xf numFmtId="0" fontId="20" fillId="0" borderId="28" xfId="1" applyBorder="1" applyAlignment="1">
      <alignment horizontal="center" vertical="center"/>
    </xf>
    <xf numFmtId="0" fontId="17" fillId="9" borderId="26" xfId="1" applyFont="1" applyFill="1" applyBorder="1" applyAlignment="1">
      <alignment horizontal="center" vertical="center" wrapText="1"/>
    </xf>
    <xf numFmtId="0" fontId="21" fillId="8" borderId="36" xfId="1" applyFont="1" applyFill="1" applyBorder="1" applyAlignment="1">
      <alignment horizontal="center" vertical="center" wrapText="1"/>
    </xf>
    <xf numFmtId="0" fontId="24" fillId="0" borderId="42" xfId="1" applyFont="1" applyBorder="1" applyAlignment="1">
      <alignment horizontal="center" vertical="center" wrapText="1"/>
    </xf>
    <xf numFmtId="0" fontId="21" fillId="9" borderId="33" xfId="1" applyFont="1" applyFill="1" applyBorder="1" applyAlignment="1">
      <alignment horizontal="center" vertical="center" wrapText="1"/>
    </xf>
    <xf numFmtId="0" fontId="23" fillId="0" borderId="34" xfId="1" applyFont="1" applyBorder="1" applyAlignment="1">
      <alignment horizontal="center" vertical="center" wrapText="1"/>
    </xf>
    <xf numFmtId="0" fontId="27" fillId="11" borderId="34" xfId="1" applyFont="1" applyFill="1" applyBorder="1" applyAlignment="1">
      <alignment horizontal="center" vertical="center" wrapText="1"/>
    </xf>
    <xf numFmtId="0" fontId="27" fillId="11" borderId="39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E98EE823-AA19-46FD-9F83-C783FF8AE37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99"/>
      <rgbColor rgb="FFF2F2F2"/>
      <rgbColor rgb="FFD8D8D8"/>
      <rgbColor rgb="FFE2EEDA"/>
      <rgbColor rgb="FFFF0000"/>
      <rgbColor rgb="FF2D4D6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70</xdr:row>
      <xdr:rowOff>12700</xdr:rowOff>
    </xdr:from>
    <xdr:to>
      <xdr:col>2</xdr:col>
      <xdr:colOff>73024</xdr:colOff>
      <xdr:row>70</xdr:row>
      <xdr:rowOff>71754</xdr:rowOff>
    </xdr:to>
    <xdr:pic>
      <xdr:nvPicPr>
        <xdr:cNvPr id="2" name="Grafik 12" descr="Grafik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4889" t="51421" r="73419" b="45920"/>
        <a:stretch>
          <a:fillRect/>
        </a:stretch>
      </xdr:blipFill>
      <xdr:spPr>
        <a:xfrm>
          <a:off x="952500" y="17579975"/>
          <a:ext cx="47625" cy="590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25400</xdr:colOff>
      <xdr:row>71</xdr:row>
      <xdr:rowOff>12700</xdr:rowOff>
    </xdr:from>
    <xdr:to>
      <xdr:col>2</xdr:col>
      <xdr:colOff>73024</xdr:colOff>
      <xdr:row>71</xdr:row>
      <xdr:rowOff>71754</xdr:rowOff>
    </xdr:to>
    <xdr:pic>
      <xdr:nvPicPr>
        <xdr:cNvPr id="3" name="Grafik 4" descr="Grafik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4889" t="51421" r="73419" b="45920"/>
        <a:stretch>
          <a:fillRect/>
        </a:stretch>
      </xdr:blipFill>
      <xdr:spPr>
        <a:xfrm>
          <a:off x="952500" y="17818100"/>
          <a:ext cx="47625" cy="590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25400</xdr:colOff>
      <xdr:row>72</xdr:row>
      <xdr:rowOff>0</xdr:rowOff>
    </xdr:from>
    <xdr:to>
      <xdr:col>2</xdr:col>
      <xdr:colOff>73024</xdr:colOff>
      <xdr:row>72</xdr:row>
      <xdr:rowOff>59054</xdr:rowOff>
    </xdr:to>
    <xdr:pic>
      <xdr:nvPicPr>
        <xdr:cNvPr id="4" name="Grafik 5" descr="Grafik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4889" t="51421" r="73419" b="45920"/>
        <a:stretch>
          <a:fillRect/>
        </a:stretch>
      </xdr:blipFill>
      <xdr:spPr>
        <a:xfrm>
          <a:off x="952500" y="18043525"/>
          <a:ext cx="47625" cy="590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showGridLines="0" view="pageLayout" topLeftCell="A28" zoomScale="90" zoomScaleNormal="100" zoomScalePageLayoutView="90" workbookViewId="0">
      <selection activeCell="F30" sqref="F30"/>
    </sheetView>
  </sheetViews>
  <sheetFormatPr defaultColWidth="0.42578125" defaultRowHeight="14.1" customHeight="1"/>
  <cols>
    <col min="1" max="1" width="4.42578125" style="43" customWidth="1"/>
    <col min="2" max="2" width="7.7109375" style="43" customWidth="1"/>
    <col min="3" max="3" width="54.28515625" style="43" customWidth="1"/>
    <col min="4" max="11" width="8.28515625" style="43" customWidth="1"/>
    <col min="12" max="12" width="10.7109375" style="43" customWidth="1"/>
    <col min="13" max="13" width="1.28515625" style="43" customWidth="1"/>
    <col min="14" max="16384" width="0.42578125" style="43"/>
  </cols>
  <sheetData>
    <row r="1" spans="1:13" ht="20.25" customHeight="1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2"/>
    </row>
    <row r="2" spans="1:13" ht="20.25" customHeight="1">
      <c r="A2" s="113" t="s">
        <v>1</v>
      </c>
      <c r="B2" s="114"/>
      <c r="C2" s="115"/>
      <c r="D2" s="157" t="s">
        <v>2</v>
      </c>
      <c r="E2" s="155"/>
      <c r="F2" s="155"/>
      <c r="G2" s="155"/>
      <c r="H2" s="155"/>
      <c r="I2" s="155"/>
      <c r="J2" s="155"/>
      <c r="K2" s="155"/>
      <c r="L2" s="156"/>
      <c r="M2" s="44"/>
    </row>
    <row r="3" spans="1:13" ht="20.25" customHeight="1">
      <c r="A3" s="113" t="s">
        <v>3</v>
      </c>
      <c r="B3" s="114"/>
      <c r="C3" s="115"/>
      <c r="D3" s="154" t="s">
        <v>4</v>
      </c>
      <c r="E3" s="155"/>
      <c r="F3" s="155"/>
      <c r="G3" s="155"/>
      <c r="H3" s="155"/>
      <c r="I3" s="155"/>
      <c r="J3" s="155"/>
      <c r="K3" s="155"/>
      <c r="L3" s="156"/>
      <c r="M3" s="44"/>
    </row>
    <row r="4" spans="1:13" ht="20.25" customHeight="1">
      <c r="A4" s="113" t="s">
        <v>5</v>
      </c>
      <c r="B4" s="114"/>
      <c r="C4" s="115"/>
      <c r="D4" s="154" t="s">
        <v>6</v>
      </c>
      <c r="E4" s="155"/>
      <c r="F4" s="155"/>
      <c r="G4" s="155"/>
      <c r="H4" s="155"/>
      <c r="I4" s="155"/>
      <c r="J4" s="155"/>
      <c r="K4" s="155"/>
      <c r="L4" s="156"/>
      <c r="M4" s="44"/>
    </row>
    <row r="5" spans="1:13" ht="20.25" customHeight="1">
      <c r="A5" s="113" t="s">
        <v>7</v>
      </c>
      <c r="B5" s="114"/>
      <c r="C5" s="115"/>
      <c r="D5" s="154" t="s">
        <v>8</v>
      </c>
      <c r="E5" s="155"/>
      <c r="F5" s="155"/>
      <c r="G5" s="155"/>
      <c r="H5" s="155"/>
      <c r="I5" s="155"/>
      <c r="J5" s="155"/>
      <c r="K5" s="155"/>
      <c r="L5" s="156"/>
      <c r="M5" s="44"/>
    </row>
    <row r="6" spans="1:13" ht="20.25" customHeight="1">
      <c r="A6" s="113" t="s">
        <v>9</v>
      </c>
      <c r="B6" s="114"/>
      <c r="C6" s="115"/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44"/>
    </row>
    <row r="7" spans="1:13" ht="20.25" customHeight="1">
      <c r="A7" s="116"/>
      <c r="B7" s="117"/>
      <c r="C7" s="117"/>
      <c r="D7" s="111"/>
      <c r="E7" s="111"/>
      <c r="F7" s="111"/>
      <c r="G7" s="111"/>
      <c r="H7" s="111"/>
      <c r="I7" s="111"/>
      <c r="J7" s="111"/>
      <c r="K7" s="111"/>
      <c r="L7" s="112"/>
      <c r="M7" s="44"/>
    </row>
    <row r="8" spans="1:13" ht="20.25" customHeight="1">
      <c r="A8" s="128" t="s">
        <v>11</v>
      </c>
      <c r="B8" s="129"/>
      <c r="C8" s="130"/>
      <c r="D8" s="30" t="s">
        <v>12</v>
      </c>
      <c r="E8" s="30" t="s">
        <v>13</v>
      </c>
      <c r="F8" s="30" t="s">
        <v>14</v>
      </c>
      <c r="G8" s="30" t="s">
        <v>15</v>
      </c>
      <c r="H8" s="30" t="s">
        <v>16</v>
      </c>
      <c r="I8" s="30" t="s">
        <v>17</v>
      </c>
      <c r="J8" s="30" t="s">
        <v>18</v>
      </c>
      <c r="K8" s="30" t="s">
        <v>19</v>
      </c>
      <c r="L8" s="30" t="s">
        <v>20</v>
      </c>
      <c r="M8" s="44"/>
    </row>
    <row r="9" spans="1:13" ht="17.100000000000001" customHeight="1">
      <c r="A9" s="34">
        <v>1</v>
      </c>
      <c r="B9" s="135" t="s">
        <v>21</v>
      </c>
      <c r="C9" s="136"/>
      <c r="D9" s="31">
        <v>2021</v>
      </c>
      <c r="E9" s="31">
        <f t="shared" ref="E9:L9" si="0">D9+1</f>
        <v>2022</v>
      </c>
      <c r="F9" s="31">
        <f t="shared" si="0"/>
        <v>2023</v>
      </c>
      <c r="G9" s="31">
        <f t="shared" si="0"/>
        <v>2024</v>
      </c>
      <c r="H9" s="31">
        <f t="shared" si="0"/>
        <v>2025</v>
      </c>
      <c r="I9" s="31">
        <f t="shared" si="0"/>
        <v>2026</v>
      </c>
      <c r="J9" s="31">
        <f t="shared" si="0"/>
        <v>2027</v>
      </c>
      <c r="K9" s="31">
        <f t="shared" si="0"/>
        <v>2028</v>
      </c>
      <c r="L9" s="31">
        <f t="shared" si="0"/>
        <v>2029</v>
      </c>
      <c r="M9" s="44"/>
    </row>
    <row r="10" spans="1:13" ht="17.100000000000001" customHeight="1">
      <c r="A10" s="32">
        <v>1.1000000000000001</v>
      </c>
      <c r="B10" s="139" t="s">
        <v>22</v>
      </c>
      <c r="C10" s="140"/>
      <c r="D10" s="2">
        <v>229.75</v>
      </c>
      <c r="E10" s="2"/>
      <c r="F10" s="2"/>
      <c r="G10" s="2"/>
      <c r="H10" s="2"/>
      <c r="I10" s="2"/>
      <c r="J10" s="2"/>
      <c r="K10" s="2"/>
      <c r="L10" s="2"/>
      <c r="M10" s="44"/>
    </row>
    <row r="11" spans="1:13" ht="17.100000000000001" customHeight="1">
      <c r="A11" s="41" t="s">
        <v>23</v>
      </c>
      <c r="B11" s="141" t="s">
        <v>24</v>
      </c>
      <c r="C11" s="140"/>
      <c r="D11" s="2">
        <v>114.15</v>
      </c>
      <c r="E11" s="2"/>
      <c r="F11" s="2"/>
      <c r="G11" s="2"/>
      <c r="H11" s="2"/>
      <c r="I11" s="2"/>
      <c r="J11" s="2"/>
      <c r="K11" s="2"/>
      <c r="L11" s="2"/>
      <c r="M11" s="44"/>
    </row>
    <row r="12" spans="1:13" ht="16.149999999999999" customHeight="1">
      <c r="A12" s="41" t="s">
        <v>25</v>
      </c>
      <c r="B12" s="133" t="s">
        <v>26</v>
      </c>
      <c r="C12" s="127"/>
      <c r="D12" s="2">
        <v>115.6</v>
      </c>
      <c r="E12" s="2"/>
      <c r="F12" s="2"/>
      <c r="G12" s="2"/>
      <c r="H12" s="2"/>
      <c r="I12" s="2"/>
      <c r="J12" s="2"/>
      <c r="K12" s="2"/>
      <c r="L12" s="2"/>
      <c r="M12" s="44"/>
    </row>
    <row r="13" spans="1:13" ht="8.1" customHeight="1">
      <c r="A13" s="125"/>
      <c r="B13" s="126"/>
      <c r="C13" s="127"/>
      <c r="D13" s="35"/>
      <c r="E13" s="48"/>
      <c r="F13" s="29"/>
      <c r="G13" s="29"/>
      <c r="H13" s="29"/>
      <c r="I13" s="29"/>
      <c r="J13" s="29"/>
      <c r="K13" s="29"/>
      <c r="L13" s="29"/>
      <c r="M13" s="44"/>
    </row>
    <row r="14" spans="1:13" ht="27.75" customHeight="1">
      <c r="A14" s="34">
        <v>2</v>
      </c>
      <c r="B14" s="137" t="s">
        <v>27</v>
      </c>
      <c r="C14" s="138"/>
      <c r="D14" s="31">
        <v>2021</v>
      </c>
      <c r="E14" s="31">
        <f t="shared" ref="E14:L14" si="1">D14+1</f>
        <v>2022</v>
      </c>
      <c r="F14" s="31">
        <f t="shared" si="1"/>
        <v>2023</v>
      </c>
      <c r="G14" s="31">
        <f t="shared" si="1"/>
        <v>2024</v>
      </c>
      <c r="H14" s="31">
        <f t="shared" si="1"/>
        <v>2025</v>
      </c>
      <c r="I14" s="31">
        <f t="shared" si="1"/>
        <v>2026</v>
      </c>
      <c r="J14" s="31">
        <f t="shared" si="1"/>
        <v>2027</v>
      </c>
      <c r="K14" s="31">
        <f t="shared" si="1"/>
        <v>2028</v>
      </c>
      <c r="L14" s="31">
        <f t="shared" si="1"/>
        <v>2029</v>
      </c>
      <c r="M14" s="44"/>
    </row>
    <row r="15" spans="1:13" ht="17.100000000000001" customHeight="1">
      <c r="A15" s="41" t="s">
        <v>28</v>
      </c>
      <c r="B15" s="139" t="s">
        <v>29</v>
      </c>
      <c r="C15" s="140"/>
      <c r="D15" s="3">
        <v>650038</v>
      </c>
      <c r="E15" s="3"/>
      <c r="F15" s="4" t="s">
        <v>30</v>
      </c>
      <c r="G15" s="4" t="s">
        <v>30</v>
      </c>
      <c r="H15" s="4" t="s">
        <v>30</v>
      </c>
      <c r="I15" s="4" t="s">
        <v>30</v>
      </c>
      <c r="J15" s="4" t="s">
        <v>30</v>
      </c>
      <c r="K15" s="4" t="s">
        <v>30</v>
      </c>
      <c r="L15" s="4" t="s">
        <v>30</v>
      </c>
      <c r="M15" s="44"/>
    </row>
    <row r="16" spans="1:13" ht="17.100000000000001" customHeight="1">
      <c r="A16" s="41" t="s">
        <v>31</v>
      </c>
      <c r="B16" s="139" t="s">
        <v>32</v>
      </c>
      <c r="C16" s="140"/>
      <c r="D16" s="38">
        <f t="shared" ref="D16:L16" si="2">D15/D11</f>
        <v>5694.5948313622421</v>
      </c>
      <c r="E16" s="38" t="e">
        <f t="shared" si="2"/>
        <v>#DIV/0!</v>
      </c>
      <c r="F16" s="38" t="e">
        <f t="shared" si="2"/>
        <v>#VALUE!</v>
      </c>
      <c r="G16" s="38" t="e">
        <f t="shared" si="2"/>
        <v>#VALUE!</v>
      </c>
      <c r="H16" s="38" t="e">
        <f t="shared" si="2"/>
        <v>#VALUE!</v>
      </c>
      <c r="I16" s="38" t="e">
        <f t="shared" si="2"/>
        <v>#VALUE!</v>
      </c>
      <c r="J16" s="38" t="e">
        <f t="shared" si="2"/>
        <v>#VALUE!</v>
      </c>
      <c r="K16" s="38" t="e">
        <f t="shared" si="2"/>
        <v>#VALUE!</v>
      </c>
      <c r="L16" s="38" t="e">
        <f t="shared" si="2"/>
        <v>#VALUE!</v>
      </c>
      <c r="M16" s="44"/>
    </row>
    <row r="17" spans="1:13" ht="8.1" customHeight="1">
      <c r="A17" s="125"/>
      <c r="B17" s="126"/>
      <c r="C17" s="127"/>
      <c r="D17" s="28"/>
      <c r="E17" s="28"/>
      <c r="F17" s="29"/>
      <c r="G17" s="29"/>
      <c r="H17" s="29"/>
      <c r="I17" s="29"/>
      <c r="J17" s="29"/>
      <c r="K17" s="29"/>
      <c r="L17" s="29"/>
      <c r="M17" s="44"/>
    </row>
    <row r="18" spans="1:13" ht="8.1" customHeight="1">
      <c r="A18" s="125"/>
      <c r="B18" s="126"/>
      <c r="C18" s="127"/>
      <c r="D18" s="35"/>
      <c r="E18" s="35"/>
      <c r="F18" s="29"/>
      <c r="G18" s="29"/>
      <c r="H18" s="29"/>
      <c r="I18" s="29"/>
      <c r="J18" s="29"/>
      <c r="K18" s="29"/>
      <c r="L18" s="29"/>
      <c r="M18" s="44"/>
    </row>
    <row r="19" spans="1:13" ht="17.100000000000001" customHeight="1">
      <c r="A19" s="34">
        <v>3</v>
      </c>
      <c r="B19" s="134" t="s">
        <v>33</v>
      </c>
      <c r="C19" s="124"/>
      <c r="D19" s="36">
        <v>2021</v>
      </c>
      <c r="E19" s="37">
        <f t="shared" ref="E19:L19" si="3">D19+1</f>
        <v>2022</v>
      </c>
      <c r="F19" s="37">
        <f t="shared" si="3"/>
        <v>2023</v>
      </c>
      <c r="G19" s="37">
        <f t="shared" si="3"/>
        <v>2024</v>
      </c>
      <c r="H19" s="37">
        <f t="shared" si="3"/>
        <v>2025</v>
      </c>
      <c r="I19" s="37">
        <f t="shared" si="3"/>
        <v>2026</v>
      </c>
      <c r="J19" s="37">
        <f t="shared" si="3"/>
        <v>2027</v>
      </c>
      <c r="K19" s="37">
        <f t="shared" si="3"/>
        <v>2028</v>
      </c>
      <c r="L19" s="37">
        <f t="shared" si="3"/>
        <v>2029</v>
      </c>
      <c r="M19" s="44"/>
    </row>
    <row r="20" spans="1:13" ht="17.100000000000001" customHeight="1">
      <c r="A20" s="32">
        <v>3.1</v>
      </c>
      <c r="B20" s="133" t="s">
        <v>34</v>
      </c>
      <c r="C20" s="127"/>
      <c r="D20" s="5">
        <v>653866</v>
      </c>
      <c r="E20" s="3"/>
      <c r="F20" s="4" t="s">
        <v>30</v>
      </c>
      <c r="G20" s="4" t="s">
        <v>30</v>
      </c>
      <c r="H20" s="4" t="s">
        <v>30</v>
      </c>
      <c r="I20" s="4" t="s">
        <v>30</v>
      </c>
      <c r="J20" s="4" t="s">
        <v>30</v>
      </c>
      <c r="K20" s="4" t="s">
        <v>30</v>
      </c>
      <c r="L20" s="4" t="s">
        <v>30</v>
      </c>
      <c r="M20" s="44"/>
    </row>
    <row r="21" spans="1:13" ht="17.100000000000001" customHeight="1">
      <c r="A21" s="32">
        <v>3.2</v>
      </c>
      <c r="B21" s="133" t="s">
        <v>35</v>
      </c>
      <c r="C21" s="127"/>
      <c r="D21" s="5"/>
      <c r="E21" s="3"/>
      <c r="F21" s="4" t="s">
        <v>30</v>
      </c>
      <c r="G21" s="4" t="s">
        <v>30</v>
      </c>
      <c r="H21" s="4" t="s">
        <v>30</v>
      </c>
      <c r="I21" s="4" t="s">
        <v>30</v>
      </c>
      <c r="J21" s="4" t="s">
        <v>30</v>
      </c>
      <c r="K21" s="4" t="s">
        <v>30</v>
      </c>
      <c r="L21" s="4" t="s">
        <v>30</v>
      </c>
      <c r="M21" s="44"/>
    </row>
    <row r="22" spans="1:13" ht="17.100000000000001" customHeight="1">
      <c r="A22" s="39">
        <v>3.3</v>
      </c>
      <c r="B22" s="131" t="s">
        <v>36</v>
      </c>
      <c r="C22" s="132"/>
      <c r="D22" s="5"/>
      <c r="E22" s="3"/>
      <c r="F22" s="4" t="s">
        <v>30</v>
      </c>
      <c r="G22" s="4" t="s">
        <v>30</v>
      </c>
      <c r="H22" s="4" t="s">
        <v>30</v>
      </c>
      <c r="I22" s="4" t="s">
        <v>30</v>
      </c>
      <c r="J22" s="4" t="s">
        <v>30</v>
      </c>
      <c r="K22" s="4" t="s">
        <v>30</v>
      </c>
      <c r="L22" s="4" t="s">
        <v>30</v>
      </c>
      <c r="M22" s="44"/>
    </row>
    <row r="23" spans="1:13" ht="17.100000000000001" customHeight="1">
      <c r="A23" s="39">
        <v>3.4</v>
      </c>
      <c r="B23" s="131" t="s">
        <v>37</v>
      </c>
      <c r="C23" s="132" t="s">
        <v>38</v>
      </c>
      <c r="D23" s="5"/>
      <c r="E23" s="3"/>
      <c r="F23" s="4" t="s">
        <v>30</v>
      </c>
      <c r="G23" s="4" t="s">
        <v>30</v>
      </c>
      <c r="H23" s="4" t="s">
        <v>30</v>
      </c>
      <c r="I23" s="4" t="s">
        <v>30</v>
      </c>
      <c r="J23" s="4" t="s">
        <v>30</v>
      </c>
      <c r="K23" s="4" t="s">
        <v>30</v>
      </c>
      <c r="L23" s="4" t="s">
        <v>30</v>
      </c>
      <c r="M23" s="44"/>
    </row>
    <row r="24" spans="1:13" ht="17.100000000000001" customHeight="1">
      <c r="A24" s="39">
        <v>3.5</v>
      </c>
      <c r="B24" s="131" t="s">
        <v>39</v>
      </c>
      <c r="C24" s="132"/>
      <c r="D24" s="33">
        <f t="shared" ref="D24:L24" si="4">SUM(D20:D21)</f>
        <v>653866</v>
      </c>
      <c r="E24" s="33">
        <f t="shared" si="4"/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44"/>
    </row>
    <row r="25" spans="1:13" ht="8.1" customHeight="1">
      <c r="A25" s="125"/>
      <c r="B25" s="126"/>
      <c r="C25" s="127"/>
      <c r="D25" s="27"/>
      <c r="E25" s="28"/>
      <c r="F25" s="29"/>
      <c r="G25" s="29"/>
      <c r="H25" s="29"/>
      <c r="I25" s="29"/>
      <c r="J25" s="29"/>
      <c r="K25" s="29"/>
      <c r="L25" s="29"/>
      <c r="M25" s="44"/>
    </row>
    <row r="26" spans="1:13" ht="17.100000000000001" customHeight="1">
      <c r="A26" s="34">
        <v>4</v>
      </c>
      <c r="B26" s="134" t="s">
        <v>40</v>
      </c>
      <c r="C26" s="145"/>
      <c r="D26" s="31">
        <v>2021</v>
      </c>
      <c r="E26" s="31">
        <f t="shared" ref="E26:L26" si="5">D26+1</f>
        <v>2022</v>
      </c>
      <c r="F26" s="31">
        <f t="shared" si="5"/>
        <v>2023</v>
      </c>
      <c r="G26" s="31">
        <f t="shared" si="5"/>
        <v>2024</v>
      </c>
      <c r="H26" s="31">
        <f t="shared" si="5"/>
        <v>2025</v>
      </c>
      <c r="I26" s="31">
        <f t="shared" si="5"/>
        <v>2026</v>
      </c>
      <c r="J26" s="31">
        <f t="shared" si="5"/>
        <v>2027</v>
      </c>
      <c r="K26" s="31">
        <f t="shared" si="5"/>
        <v>2028</v>
      </c>
      <c r="L26" s="31">
        <f t="shared" si="5"/>
        <v>2029</v>
      </c>
      <c r="M26" s="44"/>
    </row>
    <row r="27" spans="1:13" ht="17.100000000000001" customHeight="1">
      <c r="A27" s="32">
        <v>4.0999999999999996</v>
      </c>
      <c r="B27" s="146" t="s">
        <v>41</v>
      </c>
      <c r="C27" s="122"/>
      <c r="D27" s="4" t="s">
        <v>42</v>
      </c>
      <c r="E27" s="4" t="s">
        <v>30</v>
      </c>
      <c r="F27" s="4" t="s">
        <v>30</v>
      </c>
      <c r="G27" s="4" t="s">
        <v>30</v>
      </c>
      <c r="H27" s="4" t="s">
        <v>30</v>
      </c>
      <c r="I27" s="4" t="s">
        <v>30</v>
      </c>
      <c r="J27" s="4" t="s">
        <v>30</v>
      </c>
      <c r="K27" s="4" t="s">
        <v>30</v>
      </c>
      <c r="L27" s="4" t="s">
        <v>30</v>
      </c>
      <c r="M27" s="44"/>
    </row>
    <row r="28" spans="1:13" ht="17.100000000000001" customHeight="1">
      <c r="A28" s="32">
        <v>4.2</v>
      </c>
      <c r="B28" s="146" t="s">
        <v>43</v>
      </c>
      <c r="C28" s="122"/>
      <c r="D28" s="4" t="s">
        <v>44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  <c r="J28" s="4" t="s">
        <v>30</v>
      </c>
      <c r="K28" s="4" t="s">
        <v>30</v>
      </c>
      <c r="L28" s="4" t="s">
        <v>30</v>
      </c>
      <c r="M28" s="44"/>
    </row>
    <row r="29" spans="1:13" ht="39" customHeight="1">
      <c r="A29" s="32">
        <v>4.3</v>
      </c>
      <c r="B29" s="143" t="s">
        <v>45</v>
      </c>
      <c r="C29" s="144"/>
      <c r="D29" s="6" t="s">
        <v>46</v>
      </c>
      <c r="E29" s="6"/>
      <c r="F29" s="6"/>
      <c r="G29" s="6"/>
      <c r="H29" s="6"/>
      <c r="I29" s="6"/>
      <c r="J29" s="6"/>
      <c r="K29" s="6"/>
      <c r="L29" s="6"/>
      <c r="M29" s="44"/>
    </row>
    <row r="30" spans="1:13" ht="8.1" customHeight="1">
      <c r="A30" s="125"/>
      <c r="B30" s="126"/>
      <c r="C30" s="127"/>
      <c r="D30" s="27"/>
      <c r="E30" s="28"/>
      <c r="F30" s="29"/>
      <c r="G30" s="29"/>
      <c r="H30" s="29"/>
      <c r="I30" s="29"/>
      <c r="J30" s="29"/>
      <c r="K30" s="29"/>
      <c r="L30" s="29"/>
      <c r="M30" s="44"/>
    </row>
    <row r="31" spans="1:13" ht="19.5" customHeight="1">
      <c r="A31" s="118" t="s">
        <v>47</v>
      </c>
      <c r="B31" s="119"/>
      <c r="C31" s="120"/>
      <c r="D31" s="30" t="s">
        <v>12</v>
      </c>
      <c r="E31" s="30" t="s">
        <v>13</v>
      </c>
      <c r="F31" s="30" t="s">
        <v>14</v>
      </c>
      <c r="G31" s="30" t="s">
        <v>15</v>
      </c>
      <c r="H31" s="30" t="s">
        <v>16</v>
      </c>
      <c r="I31" s="30" t="s">
        <v>17</v>
      </c>
      <c r="J31" s="30" t="s">
        <v>18</v>
      </c>
      <c r="K31" s="30" t="s">
        <v>19</v>
      </c>
      <c r="L31" s="30" t="s">
        <v>20</v>
      </c>
      <c r="M31" s="44"/>
    </row>
    <row r="32" spans="1:13" ht="21" customHeight="1">
      <c r="A32" s="40" t="s">
        <v>48</v>
      </c>
      <c r="B32" s="134" t="s">
        <v>49</v>
      </c>
      <c r="C32" s="142"/>
      <c r="D32" s="31">
        <v>2021</v>
      </c>
      <c r="E32" s="31">
        <f t="shared" ref="E32:L32" si="6">D32+1</f>
        <v>2022</v>
      </c>
      <c r="F32" s="31">
        <f t="shared" si="6"/>
        <v>2023</v>
      </c>
      <c r="G32" s="31">
        <f t="shared" si="6"/>
        <v>2024</v>
      </c>
      <c r="H32" s="31">
        <f t="shared" si="6"/>
        <v>2025</v>
      </c>
      <c r="I32" s="31">
        <f t="shared" si="6"/>
        <v>2026</v>
      </c>
      <c r="J32" s="31">
        <f t="shared" si="6"/>
        <v>2027</v>
      </c>
      <c r="K32" s="31">
        <f t="shared" si="6"/>
        <v>2028</v>
      </c>
      <c r="L32" s="31">
        <f t="shared" si="6"/>
        <v>2029</v>
      </c>
      <c r="M32" s="44"/>
    </row>
    <row r="33" spans="1:13" ht="13.35" customHeight="1">
      <c r="A33" s="41" t="s">
        <v>50</v>
      </c>
      <c r="B33" s="118" t="s">
        <v>51</v>
      </c>
      <c r="C33" s="120"/>
      <c r="D33" s="7" t="s">
        <v>52</v>
      </c>
      <c r="E33" s="7" t="s">
        <v>53</v>
      </c>
      <c r="F33" s="7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44"/>
    </row>
    <row r="34" spans="1:13" ht="17.100000000000001" customHeight="1">
      <c r="A34" s="41" t="s">
        <v>54</v>
      </c>
      <c r="B34" s="123" t="s">
        <v>55</v>
      </c>
      <c r="C34" s="124"/>
      <c r="D34" s="8">
        <v>81</v>
      </c>
      <c r="E34" s="8"/>
      <c r="F34" s="8"/>
      <c r="G34" s="8"/>
      <c r="H34" s="8"/>
      <c r="I34" s="8"/>
      <c r="J34" s="8"/>
      <c r="K34" s="8"/>
      <c r="L34" s="8"/>
      <c r="M34" s="44"/>
    </row>
    <row r="35" spans="1:13" ht="17.100000000000001" customHeight="1">
      <c r="A35" s="41" t="s">
        <v>56</v>
      </c>
      <c r="B35" s="121" t="s">
        <v>57</v>
      </c>
      <c r="C35" s="122"/>
      <c r="D35" s="9">
        <v>461295</v>
      </c>
      <c r="E35" s="9"/>
      <c r="F35" s="9"/>
      <c r="G35" s="9"/>
      <c r="H35" s="9"/>
      <c r="I35" s="9"/>
      <c r="J35" s="9"/>
      <c r="K35" s="9"/>
      <c r="L35" s="9"/>
      <c r="M35" s="44"/>
    </row>
    <row r="36" spans="1:13" ht="17.100000000000001" customHeight="1">
      <c r="A36" s="41" t="s">
        <v>58</v>
      </c>
      <c r="B36" s="121" t="s">
        <v>59</v>
      </c>
      <c r="C36" s="122"/>
      <c r="D36" s="13">
        <f t="shared" ref="D36:L36" si="7">D35/D34</f>
        <v>5695</v>
      </c>
      <c r="E36" s="13" t="e">
        <f t="shared" si="7"/>
        <v>#DIV/0!</v>
      </c>
      <c r="F36" s="13" t="e">
        <f t="shared" si="7"/>
        <v>#DIV/0!</v>
      </c>
      <c r="G36" s="13" t="e">
        <f t="shared" si="7"/>
        <v>#DIV/0!</v>
      </c>
      <c r="H36" s="13" t="e">
        <f t="shared" si="7"/>
        <v>#DIV/0!</v>
      </c>
      <c r="I36" s="13" t="e">
        <f t="shared" si="7"/>
        <v>#DIV/0!</v>
      </c>
      <c r="J36" s="13" t="e">
        <f t="shared" si="7"/>
        <v>#DIV/0!</v>
      </c>
      <c r="K36" s="13" t="e">
        <f t="shared" si="7"/>
        <v>#DIV/0!</v>
      </c>
      <c r="L36" s="13" t="e">
        <f t="shared" si="7"/>
        <v>#DIV/0!</v>
      </c>
      <c r="M36" s="44"/>
    </row>
    <row r="37" spans="1:13" ht="17.100000000000001" customHeight="1">
      <c r="A37" s="41" t="s">
        <v>60</v>
      </c>
      <c r="B37" s="121" t="s">
        <v>61</v>
      </c>
      <c r="C37" s="122"/>
      <c r="D37" s="9">
        <v>950000</v>
      </c>
      <c r="E37" s="9"/>
      <c r="F37" s="9"/>
      <c r="G37" s="9"/>
      <c r="H37" s="9"/>
      <c r="I37" s="9"/>
      <c r="J37" s="9"/>
      <c r="K37" s="9"/>
      <c r="L37" s="9"/>
      <c r="M37" s="44"/>
    </row>
    <row r="38" spans="1:13" ht="17.100000000000001" customHeight="1">
      <c r="A38" s="41" t="s">
        <v>62</v>
      </c>
      <c r="B38" s="121" t="s">
        <v>63</v>
      </c>
      <c r="C38" s="122"/>
      <c r="D38" s="12">
        <f t="shared" ref="D38:L38" si="8">D37/D34</f>
        <v>11728.395061728395</v>
      </c>
      <c r="E38" s="12" t="e">
        <f t="shared" si="8"/>
        <v>#DIV/0!</v>
      </c>
      <c r="F38" s="12" t="e">
        <f t="shared" si="8"/>
        <v>#DIV/0!</v>
      </c>
      <c r="G38" s="12" t="e">
        <f t="shared" si="8"/>
        <v>#DIV/0!</v>
      </c>
      <c r="H38" s="12" t="e">
        <f t="shared" si="8"/>
        <v>#DIV/0!</v>
      </c>
      <c r="I38" s="12" t="e">
        <f t="shared" si="8"/>
        <v>#DIV/0!</v>
      </c>
      <c r="J38" s="12" t="e">
        <f t="shared" si="8"/>
        <v>#DIV/0!</v>
      </c>
      <c r="K38" s="12" t="e">
        <f t="shared" si="8"/>
        <v>#DIV/0!</v>
      </c>
      <c r="L38" s="12" t="e">
        <f t="shared" si="8"/>
        <v>#DIV/0!</v>
      </c>
      <c r="M38" s="44"/>
    </row>
    <row r="39" spans="1:13" ht="17.100000000000001" customHeight="1">
      <c r="A39" s="41" t="s">
        <v>64</v>
      </c>
      <c r="B39" s="121" t="s">
        <v>65</v>
      </c>
      <c r="C39" s="122"/>
      <c r="D39" s="13">
        <f t="shared" ref="D39:L39" si="9">(D36/D38)*1000</f>
        <v>485.57368421052632</v>
      </c>
      <c r="E39" s="13" t="e">
        <f t="shared" si="9"/>
        <v>#DIV/0!</v>
      </c>
      <c r="F39" s="13" t="e">
        <f t="shared" si="9"/>
        <v>#DIV/0!</v>
      </c>
      <c r="G39" s="13" t="e">
        <f t="shared" si="9"/>
        <v>#DIV/0!</v>
      </c>
      <c r="H39" s="13" t="e">
        <f t="shared" si="9"/>
        <v>#DIV/0!</v>
      </c>
      <c r="I39" s="13" t="e">
        <f t="shared" si="9"/>
        <v>#DIV/0!</v>
      </c>
      <c r="J39" s="13" t="e">
        <f t="shared" si="9"/>
        <v>#DIV/0!</v>
      </c>
      <c r="K39" s="13" t="e">
        <f t="shared" si="9"/>
        <v>#DIV/0!</v>
      </c>
      <c r="L39" s="13" t="e">
        <f t="shared" si="9"/>
        <v>#DIV/0!</v>
      </c>
      <c r="M39" s="44"/>
    </row>
    <row r="40" spans="1:13" ht="17.100000000000001" customHeight="1">
      <c r="A40" s="41" t="s">
        <v>66</v>
      </c>
      <c r="B40" s="118" t="s">
        <v>67</v>
      </c>
      <c r="C40" s="120"/>
      <c r="D40" s="7" t="s">
        <v>68</v>
      </c>
      <c r="E40" s="7" t="s">
        <v>69</v>
      </c>
      <c r="F40" s="7" t="s">
        <v>69</v>
      </c>
      <c r="G40" s="7" t="s">
        <v>69</v>
      </c>
      <c r="H40" s="7" t="s">
        <v>69</v>
      </c>
      <c r="I40" s="7" t="s">
        <v>69</v>
      </c>
      <c r="J40" s="7" t="s">
        <v>69</v>
      </c>
      <c r="K40" s="7" t="s">
        <v>69</v>
      </c>
      <c r="L40" s="7" t="s">
        <v>69</v>
      </c>
      <c r="M40" s="44"/>
    </row>
    <row r="41" spans="1:13" ht="17.100000000000001" customHeight="1">
      <c r="A41" s="41" t="s">
        <v>70</v>
      </c>
      <c r="B41" s="123" t="s">
        <v>71</v>
      </c>
      <c r="C41" s="124"/>
      <c r="D41" s="8">
        <v>33.799999999999997</v>
      </c>
      <c r="E41" s="8"/>
      <c r="F41" s="8"/>
      <c r="G41" s="8"/>
      <c r="H41" s="8"/>
      <c r="I41" s="8"/>
      <c r="J41" s="8"/>
      <c r="K41" s="8"/>
      <c r="L41" s="8"/>
      <c r="M41" s="44"/>
    </row>
    <row r="42" spans="1:13" ht="17.100000000000001" customHeight="1">
      <c r="A42" s="41" t="s">
        <v>72</v>
      </c>
      <c r="B42" s="121" t="s">
        <v>73</v>
      </c>
      <c r="C42" s="122"/>
      <c r="D42" s="9">
        <v>192206</v>
      </c>
      <c r="E42" s="9"/>
      <c r="F42" s="9"/>
      <c r="G42" s="9"/>
      <c r="H42" s="9"/>
      <c r="I42" s="9"/>
      <c r="J42" s="9"/>
      <c r="K42" s="9"/>
      <c r="L42" s="9"/>
      <c r="M42" s="44"/>
    </row>
    <row r="43" spans="1:13" ht="17.100000000000001" customHeight="1">
      <c r="A43" s="41" t="s">
        <v>74</v>
      </c>
      <c r="B43" s="121" t="s">
        <v>75</v>
      </c>
      <c r="C43" s="122"/>
      <c r="D43" s="13">
        <f t="shared" ref="D43:L43" si="10">D42/D41</f>
        <v>5686.5680473372786</v>
      </c>
      <c r="E43" s="13" t="e">
        <f t="shared" si="10"/>
        <v>#DIV/0!</v>
      </c>
      <c r="F43" s="13" t="e">
        <f t="shared" si="10"/>
        <v>#DIV/0!</v>
      </c>
      <c r="G43" s="13" t="e">
        <f t="shared" si="10"/>
        <v>#DIV/0!</v>
      </c>
      <c r="H43" s="13" t="e">
        <f t="shared" si="10"/>
        <v>#DIV/0!</v>
      </c>
      <c r="I43" s="13" t="e">
        <f t="shared" si="10"/>
        <v>#DIV/0!</v>
      </c>
      <c r="J43" s="13" t="e">
        <f t="shared" si="10"/>
        <v>#DIV/0!</v>
      </c>
      <c r="K43" s="13" t="e">
        <f t="shared" si="10"/>
        <v>#DIV/0!</v>
      </c>
      <c r="L43" s="13" t="e">
        <f t="shared" si="10"/>
        <v>#DIV/0!</v>
      </c>
      <c r="M43" s="44"/>
    </row>
    <row r="44" spans="1:13" ht="17.100000000000001" customHeight="1">
      <c r="A44" s="41" t="s">
        <v>76</v>
      </c>
      <c r="B44" s="121" t="s">
        <v>77</v>
      </c>
      <c r="C44" s="122"/>
      <c r="D44" s="9">
        <v>1400000</v>
      </c>
      <c r="E44" s="9"/>
      <c r="F44" s="9"/>
      <c r="G44" s="9"/>
      <c r="H44" s="9"/>
      <c r="I44" s="9"/>
      <c r="J44" s="9"/>
      <c r="K44" s="9"/>
      <c r="L44" s="9"/>
      <c r="M44" s="44"/>
    </row>
    <row r="45" spans="1:13" ht="17.100000000000001" customHeight="1">
      <c r="A45" s="41" t="s">
        <v>78</v>
      </c>
      <c r="B45" s="121" t="s">
        <v>79</v>
      </c>
      <c r="C45" s="122"/>
      <c r="D45" s="12">
        <f t="shared" ref="D45:L45" si="11">D44/D41</f>
        <v>41420.118343195267</v>
      </c>
      <c r="E45" s="12" t="e">
        <f t="shared" si="11"/>
        <v>#DIV/0!</v>
      </c>
      <c r="F45" s="12" t="e">
        <f t="shared" si="11"/>
        <v>#DIV/0!</v>
      </c>
      <c r="G45" s="12" t="e">
        <f t="shared" si="11"/>
        <v>#DIV/0!</v>
      </c>
      <c r="H45" s="12" t="e">
        <f t="shared" si="11"/>
        <v>#DIV/0!</v>
      </c>
      <c r="I45" s="12" t="e">
        <f t="shared" si="11"/>
        <v>#DIV/0!</v>
      </c>
      <c r="J45" s="12" t="e">
        <f t="shared" si="11"/>
        <v>#DIV/0!</v>
      </c>
      <c r="K45" s="12" t="e">
        <f t="shared" si="11"/>
        <v>#DIV/0!</v>
      </c>
      <c r="L45" s="12" t="e">
        <f t="shared" si="11"/>
        <v>#DIV/0!</v>
      </c>
      <c r="M45" s="44"/>
    </row>
    <row r="46" spans="1:13" ht="17.100000000000001" customHeight="1">
      <c r="A46" s="41" t="s">
        <v>80</v>
      </c>
      <c r="B46" s="121" t="s">
        <v>81</v>
      </c>
      <c r="C46" s="122"/>
      <c r="D46" s="13">
        <f t="shared" ref="D46:L46" si="12">(D43/D45)*1000</f>
        <v>137.29000000000002</v>
      </c>
      <c r="E46" s="13" t="e">
        <f t="shared" si="12"/>
        <v>#DIV/0!</v>
      </c>
      <c r="F46" s="13" t="e">
        <f t="shared" si="12"/>
        <v>#DIV/0!</v>
      </c>
      <c r="G46" s="13" t="e">
        <f t="shared" si="12"/>
        <v>#DIV/0!</v>
      </c>
      <c r="H46" s="13" t="e">
        <f t="shared" si="12"/>
        <v>#DIV/0!</v>
      </c>
      <c r="I46" s="13" t="e">
        <f t="shared" si="12"/>
        <v>#DIV/0!</v>
      </c>
      <c r="J46" s="13" t="e">
        <f t="shared" si="12"/>
        <v>#DIV/0!</v>
      </c>
      <c r="K46" s="13" t="e">
        <f t="shared" si="12"/>
        <v>#DIV/0!</v>
      </c>
      <c r="L46" s="13" t="e">
        <f t="shared" si="12"/>
        <v>#DIV/0!</v>
      </c>
      <c r="M46" s="44"/>
    </row>
    <row r="47" spans="1:13" ht="17.100000000000001" customHeight="1">
      <c r="A47" s="41" t="s">
        <v>82</v>
      </c>
      <c r="B47" s="118" t="s">
        <v>83</v>
      </c>
      <c r="C47" s="120"/>
      <c r="D47" s="7" t="s">
        <v>84</v>
      </c>
      <c r="E47" s="7" t="s">
        <v>84</v>
      </c>
      <c r="F47" s="7" t="s">
        <v>84</v>
      </c>
      <c r="G47" s="7" t="s">
        <v>84</v>
      </c>
      <c r="H47" s="7" t="s">
        <v>84</v>
      </c>
      <c r="I47" s="7" t="s">
        <v>84</v>
      </c>
      <c r="J47" s="7" t="s">
        <v>84</v>
      </c>
      <c r="K47" s="7" t="s">
        <v>84</v>
      </c>
      <c r="L47" s="7" t="s">
        <v>84</v>
      </c>
      <c r="M47" s="44"/>
    </row>
    <row r="48" spans="1:13" ht="17.100000000000001" customHeight="1">
      <c r="A48" s="11" t="s">
        <v>85</v>
      </c>
      <c r="B48" s="123" t="s">
        <v>86</v>
      </c>
      <c r="C48" s="124"/>
      <c r="D48" s="8"/>
      <c r="E48" s="8"/>
      <c r="F48" s="8"/>
      <c r="G48" s="8"/>
      <c r="H48" s="8"/>
      <c r="I48" s="8"/>
      <c r="J48" s="8"/>
      <c r="K48" s="8"/>
      <c r="L48" s="8"/>
      <c r="M48" s="44"/>
    </row>
    <row r="49" spans="1:13" ht="17.100000000000001" customHeight="1">
      <c r="A49" s="11" t="s">
        <v>87</v>
      </c>
      <c r="B49" s="121" t="s">
        <v>88</v>
      </c>
      <c r="C49" s="122"/>
      <c r="D49" s="9"/>
      <c r="E49" s="9"/>
      <c r="F49" s="9"/>
      <c r="G49" s="9"/>
      <c r="H49" s="9"/>
      <c r="I49" s="9"/>
      <c r="J49" s="9"/>
      <c r="K49" s="9"/>
      <c r="L49" s="9"/>
      <c r="M49" s="44"/>
    </row>
    <row r="50" spans="1:13" ht="17.100000000000001" customHeight="1">
      <c r="A50" s="11" t="s">
        <v>89</v>
      </c>
      <c r="B50" s="121" t="s">
        <v>90</v>
      </c>
      <c r="C50" s="122"/>
      <c r="D50" s="13" t="e">
        <f t="shared" ref="D50:L50" si="13">D49/D48</f>
        <v>#DIV/0!</v>
      </c>
      <c r="E50" s="13" t="e">
        <f t="shared" si="13"/>
        <v>#DIV/0!</v>
      </c>
      <c r="F50" s="13" t="e">
        <f t="shared" si="13"/>
        <v>#DIV/0!</v>
      </c>
      <c r="G50" s="13" t="e">
        <f t="shared" si="13"/>
        <v>#DIV/0!</v>
      </c>
      <c r="H50" s="13" t="e">
        <f t="shared" si="13"/>
        <v>#DIV/0!</v>
      </c>
      <c r="I50" s="13" t="e">
        <f t="shared" si="13"/>
        <v>#DIV/0!</v>
      </c>
      <c r="J50" s="13" t="e">
        <f t="shared" si="13"/>
        <v>#DIV/0!</v>
      </c>
      <c r="K50" s="13" t="e">
        <f t="shared" si="13"/>
        <v>#DIV/0!</v>
      </c>
      <c r="L50" s="13" t="e">
        <f t="shared" si="13"/>
        <v>#DIV/0!</v>
      </c>
      <c r="M50" s="44"/>
    </row>
    <row r="51" spans="1:13" ht="17.100000000000001" customHeight="1">
      <c r="A51" s="11" t="s">
        <v>91</v>
      </c>
      <c r="B51" s="121" t="s">
        <v>92</v>
      </c>
      <c r="C51" s="122"/>
      <c r="D51" s="9"/>
      <c r="E51" s="9"/>
      <c r="F51" s="9"/>
      <c r="G51" s="9"/>
      <c r="H51" s="9"/>
      <c r="I51" s="9"/>
      <c r="J51" s="9"/>
      <c r="K51" s="9"/>
      <c r="L51" s="9"/>
      <c r="M51" s="44"/>
    </row>
    <row r="52" spans="1:13" ht="17.100000000000001" customHeight="1">
      <c r="A52" s="11" t="s">
        <v>93</v>
      </c>
      <c r="B52" s="121" t="s">
        <v>94</v>
      </c>
      <c r="C52" s="122"/>
      <c r="D52" s="12" t="e">
        <f t="shared" ref="D52:L52" si="14">D51/D48</f>
        <v>#DIV/0!</v>
      </c>
      <c r="E52" s="12" t="e">
        <f t="shared" si="14"/>
        <v>#DIV/0!</v>
      </c>
      <c r="F52" s="12" t="e">
        <f t="shared" si="14"/>
        <v>#DIV/0!</v>
      </c>
      <c r="G52" s="12" t="e">
        <f t="shared" si="14"/>
        <v>#DIV/0!</v>
      </c>
      <c r="H52" s="12" t="e">
        <f t="shared" si="14"/>
        <v>#DIV/0!</v>
      </c>
      <c r="I52" s="12" t="e">
        <f t="shared" si="14"/>
        <v>#DIV/0!</v>
      </c>
      <c r="J52" s="12" t="e">
        <f t="shared" si="14"/>
        <v>#DIV/0!</v>
      </c>
      <c r="K52" s="12" t="e">
        <f t="shared" si="14"/>
        <v>#DIV/0!</v>
      </c>
      <c r="L52" s="12" t="e">
        <f t="shared" si="14"/>
        <v>#DIV/0!</v>
      </c>
      <c r="M52" s="44"/>
    </row>
    <row r="53" spans="1:13" ht="17.100000000000001" customHeight="1">
      <c r="A53" s="11" t="s">
        <v>95</v>
      </c>
      <c r="B53" s="121" t="s">
        <v>96</v>
      </c>
      <c r="C53" s="122"/>
      <c r="D53" s="13" t="e">
        <f t="shared" ref="D53:L53" si="15">(D48/D50)*1000</f>
        <v>#DIV/0!</v>
      </c>
      <c r="E53" s="13" t="e">
        <f t="shared" si="15"/>
        <v>#DIV/0!</v>
      </c>
      <c r="F53" s="13" t="e">
        <f t="shared" si="15"/>
        <v>#DIV/0!</v>
      </c>
      <c r="G53" s="13" t="e">
        <f t="shared" si="15"/>
        <v>#DIV/0!</v>
      </c>
      <c r="H53" s="13" t="e">
        <f t="shared" si="15"/>
        <v>#DIV/0!</v>
      </c>
      <c r="I53" s="13" t="e">
        <f t="shared" si="15"/>
        <v>#DIV/0!</v>
      </c>
      <c r="J53" s="13" t="e">
        <f t="shared" si="15"/>
        <v>#DIV/0!</v>
      </c>
      <c r="K53" s="13" t="e">
        <f t="shared" si="15"/>
        <v>#DIV/0!</v>
      </c>
      <c r="L53" s="13" t="e">
        <f t="shared" si="15"/>
        <v>#DIV/0!</v>
      </c>
      <c r="M53" s="44"/>
    </row>
    <row r="54" spans="1:13" ht="17.100000000000001" customHeight="1">
      <c r="A54" s="41" t="s">
        <v>97</v>
      </c>
      <c r="B54" s="118" t="s">
        <v>98</v>
      </c>
      <c r="C54" s="120"/>
      <c r="D54" s="7" t="s">
        <v>99</v>
      </c>
      <c r="E54" s="7" t="s">
        <v>99</v>
      </c>
      <c r="F54" s="7" t="s">
        <v>99</v>
      </c>
      <c r="G54" s="7" t="s">
        <v>99</v>
      </c>
      <c r="H54" s="7" t="s">
        <v>99</v>
      </c>
      <c r="I54" s="7" t="s">
        <v>99</v>
      </c>
      <c r="J54" s="7" t="s">
        <v>99</v>
      </c>
      <c r="K54" s="7" t="s">
        <v>99</v>
      </c>
      <c r="L54" s="7" t="s">
        <v>99</v>
      </c>
      <c r="M54" s="44"/>
    </row>
    <row r="55" spans="1:13" ht="17.100000000000001" customHeight="1">
      <c r="A55" s="11" t="s">
        <v>100</v>
      </c>
      <c r="B55" s="123" t="s">
        <v>101</v>
      </c>
      <c r="C55" s="124"/>
      <c r="D55" s="10"/>
      <c r="E55" s="10"/>
      <c r="F55" s="10"/>
      <c r="G55" s="10"/>
      <c r="H55" s="10"/>
      <c r="I55" s="10"/>
      <c r="J55" s="10"/>
      <c r="K55" s="10"/>
      <c r="L55" s="10"/>
      <c r="M55" s="44"/>
    </row>
    <row r="56" spans="1:13" ht="17.100000000000001" customHeight="1">
      <c r="A56" s="11" t="s">
        <v>102</v>
      </c>
      <c r="B56" s="121" t="s">
        <v>103</v>
      </c>
      <c r="C56" s="122"/>
      <c r="D56" s="9"/>
      <c r="E56" s="9"/>
      <c r="F56" s="9"/>
      <c r="G56" s="9"/>
      <c r="H56" s="9"/>
      <c r="I56" s="9"/>
      <c r="J56" s="9"/>
      <c r="K56" s="9"/>
      <c r="L56" s="9"/>
      <c r="M56" s="44"/>
    </row>
    <row r="57" spans="1:13" ht="17.100000000000001" customHeight="1">
      <c r="A57" s="11" t="s">
        <v>104</v>
      </c>
      <c r="B57" s="121" t="s">
        <v>105</v>
      </c>
      <c r="C57" s="122"/>
      <c r="D57" s="13" t="e">
        <f t="shared" ref="D57:L57" si="16">D56/D55</f>
        <v>#DIV/0!</v>
      </c>
      <c r="E57" s="13" t="e">
        <f t="shared" si="16"/>
        <v>#DIV/0!</v>
      </c>
      <c r="F57" s="13" t="e">
        <f t="shared" si="16"/>
        <v>#DIV/0!</v>
      </c>
      <c r="G57" s="13" t="e">
        <f t="shared" si="16"/>
        <v>#DIV/0!</v>
      </c>
      <c r="H57" s="13" t="e">
        <f t="shared" si="16"/>
        <v>#DIV/0!</v>
      </c>
      <c r="I57" s="13" t="e">
        <f t="shared" si="16"/>
        <v>#DIV/0!</v>
      </c>
      <c r="J57" s="13" t="e">
        <f t="shared" si="16"/>
        <v>#DIV/0!</v>
      </c>
      <c r="K57" s="13" t="e">
        <f t="shared" si="16"/>
        <v>#DIV/0!</v>
      </c>
      <c r="L57" s="13" t="e">
        <f t="shared" si="16"/>
        <v>#DIV/0!</v>
      </c>
      <c r="M57" s="44"/>
    </row>
    <row r="58" spans="1:13" ht="17.100000000000001" customHeight="1">
      <c r="A58" s="11" t="s">
        <v>106</v>
      </c>
      <c r="B58" s="121" t="s">
        <v>107</v>
      </c>
      <c r="C58" s="122"/>
      <c r="D58" s="9"/>
      <c r="E58" s="9"/>
      <c r="F58" s="9"/>
      <c r="G58" s="9"/>
      <c r="H58" s="9"/>
      <c r="I58" s="9"/>
      <c r="J58" s="9"/>
      <c r="K58" s="9"/>
      <c r="L58" s="9"/>
      <c r="M58" s="44"/>
    </row>
    <row r="59" spans="1:13" ht="17.100000000000001" customHeight="1">
      <c r="A59" s="11" t="s">
        <v>108</v>
      </c>
      <c r="B59" s="121" t="s">
        <v>109</v>
      </c>
      <c r="C59" s="122"/>
      <c r="D59" s="12" t="e">
        <f t="shared" ref="D59:L59" si="17">D58/D55</f>
        <v>#DIV/0!</v>
      </c>
      <c r="E59" s="12" t="e">
        <f t="shared" si="17"/>
        <v>#DIV/0!</v>
      </c>
      <c r="F59" s="12" t="e">
        <f t="shared" si="17"/>
        <v>#DIV/0!</v>
      </c>
      <c r="G59" s="12" t="e">
        <f t="shared" si="17"/>
        <v>#DIV/0!</v>
      </c>
      <c r="H59" s="12" t="e">
        <f t="shared" si="17"/>
        <v>#DIV/0!</v>
      </c>
      <c r="I59" s="12" t="e">
        <f t="shared" si="17"/>
        <v>#DIV/0!</v>
      </c>
      <c r="J59" s="12" t="e">
        <f t="shared" si="17"/>
        <v>#DIV/0!</v>
      </c>
      <c r="K59" s="12" t="e">
        <f t="shared" si="17"/>
        <v>#DIV/0!</v>
      </c>
      <c r="L59" s="12" t="e">
        <f t="shared" si="17"/>
        <v>#DIV/0!</v>
      </c>
      <c r="M59" s="44"/>
    </row>
    <row r="60" spans="1:13" ht="17.100000000000001" customHeight="1">
      <c r="A60" s="11" t="s">
        <v>110</v>
      </c>
      <c r="B60" s="121" t="s">
        <v>111</v>
      </c>
      <c r="C60" s="122"/>
      <c r="D60" s="13" t="e">
        <f t="shared" ref="D60:L60" si="18">(D55/D57)*1000</f>
        <v>#DIV/0!</v>
      </c>
      <c r="E60" s="13" t="e">
        <f t="shared" si="18"/>
        <v>#DIV/0!</v>
      </c>
      <c r="F60" s="13" t="e">
        <f t="shared" si="18"/>
        <v>#DIV/0!</v>
      </c>
      <c r="G60" s="13" t="e">
        <f t="shared" si="18"/>
        <v>#DIV/0!</v>
      </c>
      <c r="H60" s="13" t="e">
        <f t="shared" si="18"/>
        <v>#DIV/0!</v>
      </c>
      <c r="I60" s="13" t="e">
        <f t="shared" si="18"/>
        <v>#DIV/0!</v>
      </c>
      <c r="J60" s="13" t="e">
        <f t="shared" si="18"/>
        <v>#DIV/0!</v>
      </c>
      <c r="K60" s="13" t="e">
        <f t="shared" si="18"/>
        <v>#DIV/0!</v>
      </c>
      <c r="L60" s="13" t="e">
        <f t="shared" si="18"/>
        <v>#DIV/0!</v>
      </c>
      <c r="M60" s="44"/>
    </row>
    <row r="61" spans="1:13" ht="17.100000000000001" customHeight="1">
      <c r="A61" s="41" t="s">
        <v>112</v>
      </c>
      <c r="B61" s="118" t="s">
        <v>113</v>
      </c>
      <c r="C61" s="120"/>
      <c r="D61" s="7" t="s">
        <v>114</v>
      </c>
      <c r="E61" s="7" t="s">
        <v>114</v>
      </c>
      <c r="F61" s="7" t="s">
        <v>114</v>
      </c>
      <c r="G61" s="7" t="s">
        <v>114</v>
      </c>
      <c r="H61" s="7" t="s">
        <v>114</v>
      </c>
      <c r="I61" s="7" t="s">
        <v>114</v>
      </c>
      <c r="J61" s="7" t="s">
        <v>114</v>
      </c>
      <c r="K61" s="7" t="s">
        <v>114</v>
      </c>
      <c r="L61" s="7" t="s">
        <v>114</v>
      </c>
      <c r="M61" s="44"/>
    </row>
    <row r="62" spans="1:13" ht="17.100000000000001" customHeight="1">
      <c r="A62" s="11" t="s">
        <v>115</v>
      </c>
      <c r="B62" s="123" t="s">
        <v>116</v>
      </c>
      <c r="C62" s="124"/>
      <c r="D62" s="10"/>
      <c r="E62" s="10"/>
      <c r="F62" s="10"/>
      <c r="G62" s="10"/>
      <c r="H62" s="10"/>
      <c r="I62" s="10"/>
      <c r="J62" s="10"/>
      <c r="K62" s="10"/>
      <c r="L62" s="10"/>
      <c r="M62" s="44"/>
    </row>
    <row r="63" spans="1:13" ht="17.100000000000001" customHeight="1">
      <c r="A63" s="11" t="s">
        <v>117</v>
      </c>
      <c r="B63" s="121" t="s">
        <v>118</v>
      </c>
      <c r="C63" s="122"/>
      <c r="D63" s="9"/>
      <c r="E63" s="9"/>
      <c r="F63" s="9"/>
      <c r="G63" s="9"/>
      <c r="H63" s="9"/>
      <c r="I63" s="9"/>
      <c r="J63" s="9"/>
      <c r="K63" s="9"/>
      <c r="L63" s="9"/>
      <c r="M63" s="44"/>
    </row>
    <row r="64" spans="1:13" ht="17.100000000000001" customHeight="1">
      <c r="A64" s="11" t="s">
        <v>119</v>
      </c>
      <c r="B64" s="121" t="s">
        <v>120</v>
      </c>
      <c r="C64" s="122"/>
      <c r="D64" s="13" t="e">
        <f t="shared" ref="D64:L64" si="19">D63/D62</f>
        <v>#DIV/0!</v>
      </c>
      <c r="E64" s="13" t="e">
        <f t="shared" si="19"/>
        <v>#DIV/0!</v>
      </c>
      <c r="F64" s="13" t="e">
        <f t="shared" si="19"/>
        <v>#DIV/0!</v>
      </c>
      <c r="G64" s="13" t="e">
        <f t="shared" si="19"/>
        <v>#DIV/0!</v>
      </c>
      <c r="H64" s="13" t="e">
        <f t="shared" si="19"/>
        <v>#DIV/0!</v>
      </c>
      <c r="I64" s="13" t="e">
        <f t="shared" si="19"/>
        <v>#DIV/0!</v>
      </c>
      <c r="J64" s="13" t="e">
        <f t="shared" si="19"/>
        <v>#DIV/0!</v>
      </c>
      <c r="K64" s="13" t="e">
        <f t="shared" si="19"/>
        <v>#DIV/0!</v>
      </c>
      <c r="L64" s="13" t="e">
        <f t="shared" si="19"/>
        <v>#DIV/0!</v>
      </c>
      <c r="M64" s="44"/>
    </row>
    <row r="65" spans="1:13" ht="17.100000000000001" customHeight="1">
      <c r="A65" s="11" t="s">
        <v>121</v>
      </c>
      <c r="B65" s="121" t="s">
        <v>122</v>
      </c>
      <c r="C65" s="122"/>
      <c r="D65" s="9"/>
      <c r="E65" s="9"/>
      <c r="F65" s="9"/>
      <c r="G65" s="9"/>
      <c r="H65" s="9"/>
      <c r="I65" s="9"/>
      <c r="J65" s="9"/>
      <c r="K65" s="9"/>
      <c r="L65" s="9"/>
      <c r="M65" s="44"/>
    </row>
    <row r="66" spans="1:13" ht="17.100000000000001" customHeight="1">
      <c r="A66" s="11" t="s">
        <v>123</v>
      </c>
      <c r="B66" s="121" t="s">
        <v>124</v>
      </c>
      <c r="C66" s="122"/>
      <c r="D66" s="12" t="e">
        <f t="shared" ref="D66:L66" si="20">D65/D62</f>
        <v>#DIV/0!</v>
      </c>
      <c r="E66" s="12" t="e">
        <f t="shared" si="20"/>
        <v>#DIV/0!</v>
      </c>
      <c r="F66" s="12" t="e">
        <f t="shared" si="20"/>
        <v>#DIV/0!</v>
      </c>
      <c r="G66" s="12" t="e">
        <f t="shared" si="20"/>
        <v>#DIV/0!</v>
      </c>
      <c r="H66" s="12" t="e">
        <f t="shared" si="20"/>
        <v>#DIV/0!</v>
      </c>
      <c r="I66" s="12" t="e">
        <f t="shared" si="20"/>
        <v>#DIV/0!</v>
      </c>
      <c r="J66" s="12" t="e">
        <f t="shared" si="20"/>
        <v>#DIV/0!</v>
      </c>
      <c r="K66" s="12" t="e">
        <f t="shared" si="20"/>
        <v>#DIV/0!</v>
      </c>
      <c r="L66" s="12" t="e">
        <f t="shared" si="20"/>
        <v>#DIV/0!</v>
      </c>
      <c r="M66" s="44"/>
    </row>
    <row r="67" spans="1:13" ht="17.100000000000001" customHeight="1">
      <c r="A67" s="11" t="s">
        <v>125</v>
      </c>
      <c r="B67" s="121" t="s">
        <v>126</v>
      </c>
      <c r="C67" s="122"/>
      <c r="D67" s="13" t="e">
        <f t="shared" ref="D67:L67" si="21">(D62/D64)*1000</f>
        <v>#DIV/0!</v>
      </c>
      <c r="E67" s="13" t="e">
        <f t="shared" si="21"/>
        <v>#DIV/0!</v>
      </c>
      <c r="F67" s="13" t="e">
        <f t="shared" si="21"/>
        <v>#DIV/0!</v>
      </c>
      <c r="G67" s="13" t="e">
        <f t="shared" si="21"/>
        <v>#DIV/0!</v>
      </c>
      <c r="H67" s="13" t="e">
        <f t="shared" si="21"/>
        <v>#DIV/0!</v>
      </c>
      <c r="I67" s="13" t="e">
        <f t="shared" si="21"/>
        <v>#DIV/0!</v>
      </c>
      <c r="J67" s="13" t="e">
        <f t="shared" si="21"/>
        <v>#DIV/0!</v>
      </c>
      <c r="K67" s="13" t="e">
        <f t="shared" si="21"/>
        <v>#DIV/0!</v>
      </c>
      <c r="L67" s="13" t="e">
        <f t="shared" si="21"/>
        <v>#DIV/0!</v>
      </c>
      <c r="M67" s="45"/>
    </row>
    <row r="68" spans="1:13" ht="17.100000000000001" customHeight="1">
      <c r="A68" s="14"/>
      <c r="B68" s="15"/>
      <c r="C68" s="16"/>
      <c r="D68" s="17"/>
      <c r="E68" s="18"/>
      <c r="F68" s="18"/>
      <c r="G68" s="19"/>
      <c r="H68" s="19"/>
      <c r="I68" s="19"/>
      <c r="J68" s="19"/>
      <c r="K68" s="19"/>
      <c r="L68" s="20"/>
      <c r="M68" s="46"/>
    </row>
    <row r="69" spans="1:13" ht="11.1" customHeight="1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46"/>
    </row>
    <row r="70" spans="1:13" ht="19.149999999999999" customHeight="1">
      <c r="A70" s="151" t="s">
        <v>127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50"/>
      <c r="M70" s="47"/>
    </row>
    <row r="71" spans="1:13" ht="18.75" customHeight="1">
      <c r="A71" s="25">
        <v>3.1</v>
      </c>
      <c r="B71" s="147" t="s">
        <v>128</v>
      </c>
      <c r="C71" s="148"/>
      <c r="D71" s="149"/>
      <c r="E71" s="149"/>
      <c r="F71" s="149"/>
      <c r="G71" s="149"/>
      <c r="H71" s="149"/>
      <c r="I71" s="149"/>
      <c r="J71" s="149"/>
      <c r="K71" s="149"/>
      <c r="L71" s="150"/>
      <c r="M71" s="44"/>
    </row>
    <row r="72" spans="1:13" ht="18.75" customHeight="1">
      <c r="A72" s="25">
        <f>A71+0.1</f>
        <v>3.2</v>
      </c>
      <c r="B72" s="147" t="s">
        <v>129</v>
      </c>
      <c r="C72" s="148"/>
      <c r="D72" s="149"/>
      <c r="E72" s="149"/>
      <c r="F72" s="149"/>
      <c r="G72" s="149"/>
      <c r="H72" s="149"/>
      <c r="I72" s="149"/>
      <c r="J72" s="149"/>
      <c r="K72" s="149"/>
      <c r="L72" s="150"/>
      <c r="M72" s="44"/>
    </row>
    <row r="73" spans="1:13" ht="20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42"/>
    </row>
  </sheetData>
  <sheetProtection algorithmName="SHA-512" hashValue="zkDqyGOw/L3b6ACPbmS5B8VJbgJBUSCy5Wl1zaJw3UyJxc5vN7+o5lUsFnWb+8ljgS1ZE+jfp5FdT3i3n8oPJQ==" saltValue="xyjryzRIcoBw+az7iLvV2w==" spinCount="100000" sheet="1" objects="1" scenarios="1"/>
  <mergeCells count="74">
    <mergeCell ref="B72:L72"/>
    <mergeCell ref="A1:L1"/>
    <mergeCell ref="B54:C54"/>
    <mergeCell ref="B61:C61"/>
    <mergeCell ref="D5:L5"/>
    <mergeCell ref="D4:L4"/>
    <mergeCell ref="D3:L3"/>
    <mergeCell ref="D2:L2"/>
    <mergeCell ref="B55:C55"/>
    <mergeCell ref="B56:C56"/>
    <mergeCell ref="B57:C57"/>
    <mergeCell ref="B58:C58"/>
    <mergeCell ref="B59:C59"/>
    <mergeCell ref="B52:C52"/>
    <mergeCell ref="B44:C44"/>
    <mergeCell ref="B46:C46"/>
    <mergeCell ref="B71:L71"/>
    <mergeCell ref="B50:C50"/>
    <mergeCell ref="B51:C51"/>
    <mergeCell ref="B60:C60"/>
    <mergeCell ref="B67:C67"/>
    <mergeCell ref="B66:C66"/>
    <mergeCell ref="A70:L70"/>
    <mergeCell ref="B62:C62"/>
    <mergeCell ref="B63:C63"/>
    <mergeCell ref="B64:C64"/>
    <mergeCell ref="B65:C65"/>
    <mergeCell ref="B40:C40"/>
    <mergeCell ref="B21:C21"/>
    <mergeCell ref="B49:C49"/>
    <mergeCell ref="B47:C47"/>
    <mergeCell ref="B45:C45"/>
    <mergeCell ref="B36:C36"/>
    <mergeCell ref="B38:C38"/>
    <mergeCell ref="B39:C39"/>
    <mergeCell ref="B32:C32"/>
    <mergeCell ref="B48:C48"/>
    <mergeCell ref="B33:C33"/>
    <mergeCell ref="B29:C29"/>
    <mergeCell ref="B26:C26"/>
    <mergeCell ref="B27:C27"/>
    <mergeCell ref="B28:C28"/>
    <mergeCell ref="B23:C23"/>
    <mergeCell ref="B22:C22"/>
    <mergeCell ref="A17:C17"/>
    <mergeCell ref="B19:C19"/>
    <mergeCell ref="B20:C20"/>
    <mergeCell ref="B9:C9"/>
    <mergeCell ref="B14:C14"/>
    <mergeCell ref="B10:C10"/>
    <mergeCell ref="B16:C16"/>
    <mergeCell ref="B15:C15"/>
    <mergeCell ref="B11:C11"/>
    <mergeCell ref="A7:C7"/>
    <mergeCell ref="A31:C31"/>
    <mergeCell ref="B53:C53"/>
    <mergeCell ref="B41:C41"/>
    <mergeCell ref="B43:C43"/>
    <mergeCell ref="B42:C42"/>
    <mergeCell ref="A30:C30"/>
    <mergeCell ref="B34:C34"/>
    <mergeCell ref="B37:C37"/>
    <mergeCell ref="B35:C35"/>
    <mergeCell ref="A13:C13"/>
    <mergeCell ref="A18:C18"/>
    <mergeCell ref="A25:C25"/>
    <mergeCell ref="A8:C8"/>
    <mergeCell ref="B24:C24"/>
    <mergeCell ref="B12:C12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60" orientation="portrait" r:id="rId1"/>
  <headerFooter>
    <oddHeader>&amp;R&amp;G</oddHeader>
    <oddFooter>&amp;L&amp;K000000V 02/2022&amp;R&amp;K0000001/2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5DC6-B40E-4ED6-AA15-B9AF100CC476}">
  <sheetPr>
    <pageSetUpPr fitToPage="1"/>
  </sheetPr>
  <dimension ref="A1:N23"/>
  <sheetViews>
    <sheetView tabSelected="1" view="pageLayout" topLeftCell="J1" zoomScaleNormal="100" workbookViewId="0">
      <selection activeCell="N9" sqref="N9"/>
    </sheetView>
  </sheetViews>
  <sheetFormatPr defaultColWidth="9.28515625" defaultRowHeight="14.25"/>
  <cols>
    <col min="1" max="1" width="11.5703125" style="49" customWidth="1"/>
    <col min="2" max="2" width="26.5703125" style="49" customWidth="1"/>
    <col min="3" max="4" width="9.5703125" style="49" customWidth="1"/>
    <col min="5" max="5" width="12.28515625" style="49" customWidth="1"/>
    <col min="6" max="6" width="13.5703125" style="49" customWidth="1"/>
    <col min="7" max="7" width="12.42578125" style="49" customWidth="1"/>
    <col min="8" max="8" width="10.42578125" style="49" customWidth="1"/>
    <col min="9" max="12" width="9.5703125" style="49" customWidth="1"/>
    <col min="13" max="13" width="18.85546875" style="49" customWidth="1"/>
    <col min="14" max="14" width="27.28515625" style="49" customWidth="1"/>
    <col min="15" max="15" width="17" style="49" customWidth="1"/>
    <col min="16" max="16384" width="9.28515625" style="49"/>
  </cols>
  <sheetData>
    <row r="1" spans="1:14" ht="15">
      <c r="A1" s="84" t="s">
        <v>130</v>
      </c>
      <c r="B1" s="173" t="s">
        <v>131</v>
      </c>
      <c r="C1" s="174"/>
      <c r="D1" s="174"/>
      <c r="E1" s="174"/>
      <c r="F1" s="174"/>
      <c r="G1" s="175"/>
      <c r="H1" s="176" t="s">
        <v>132</v>
      </c>
      <c r="I1" s="174"/>
      <c r="J1" s="174"/>
      <c r="K1" s="175"/>
      <c r="L1" s="85"/>
      <c r="M1" s="86" t="s">
        <v>133</v>
      </c>
      <c r="N1" s="87"/>
    </row>
    <row r="2" spans="1:14" s="50" customFormat="1" ht="43.5" customHeight="1">
      <c r="A2" s="158" t="s">
        <v>134</v>
      </c>
      <c r="B2" s="160" t="s">
        <v>135</v>
      </c>
      <c r="C2" s="162" t="s">
        <v>136</v>
      </c>
      <c r="D2" s="162" t="s">
        <v>137</v>
      </c>
      <c r="E2" s="162" t="s">
        <v>138</v>
      </c>
      <c r="F2" s="88" t="s">
        <v>139</v>
      </c>
      <c r="G2" s="177" t="s">
        <v>140</v>
      </c>
      <c r="H2" s="179" t="s">
        <v>141</v>
      </c>
      <c r="I2" s="180"/>
      <c r="J2" s="181" t="s">
        <v>142</v>
      </c>
      <c r="K2" s="165" t="s">
        <v>143</v>
      </c>
      <c r="L2" s="167" t="s">
        <v>144</v>
      </c>
      <c r="M2" s="169" t="s">
        <v>145</v>
      </c>
      <c r="N2" s="171" t="s">
        <v>146</v>
      </c>
    </row>
    <row r="3" spans="1:14" s="50" customFormat="1" ht="65.099999999999994" customHeight="1" thickBot="1">
      <c r="A3" s="159"/>
      <c r="B3" s="161"/>
      <c r="C3" s="163"/>
      <c r="D3" s="163"/>
      <c r="E3" s="164"/>
      <c r="F3" s="89"/>
      <c r="G3" s="178"/>
      <c r="H3" s="90" t="s">
        <v>147</v>
      </c>
      <c r="I3" s="91" t="s">
        <v>148</v>
      </c>
      <c r="J3" s="182"/>
      <c r="K3" s="166"/>
      <c r="L3" s="168"/>
      <c r="M3" s="170"/>
      <c r="N3" s="172"/>
    </row>
    <row r="4" spans="1:14" s="51" customFormat="1" ht="26.25" customHeight="1">
      <c r="A4" s="92" t="s">
        <v>149</v>
      </c>
      <c r="B4" s="93" t="s">
        <v>150</v>
      </c>
      <c r="C4" s="94">
        <v>5</v>
      </c>
      <c r="D4" s="94">
        <v>3000</v>
      </c>
      <c r="E4" s="94">
        <v>15000</v>
      </c>
      <c r="F4" s="95" t="s">
        <v>151</v>
      </c>
      <c r="G4" s="96" t="s">
        <v>152</v>
      </c>
      <c r="H4" s="97">
        <v>70</v>
      </c>
      <c r="I4" s="98">
        <v>110</v>
      </c>
      <c r="J4" s="99">
        <v>5</v>
      </c>
      <c r="K4" s="96">
        <v>5</v>
      </c>
      <c r="L4" s="100" t="s">
        <v>153</v>
      </c>
      <c r="M4" s="94" t="s">
        <v>153</v>
      </c>
      <c r="N4" s="101" t="s">
        <v>154</v>
      </c>
    </row>
    <row r="5" spans="1:14" ht="16.350000000000001" customHeight="1">
      <c r="A5" s="52" t="s">
        <v>155</v>
      </c>
      <c r="B5" s="53" t="s">
        <v>156</v>
      </c>
      <c r="C5" s="54">
        <v>42.18</v>
      </c>
      <c r="D5" s="54">
        <v>5000</v>
      </c>
      <c r="E5" s="54">
        <v>210900</v>
      </c>
      <c r="F5" s="54" t="s">
        <v>157</v>
      </c>
      <c r="G5" s="55" t="s">
        <v>158</v>
      </c>
      <c r="H5" s="56">
        <v>134</v>
      </c>
      <c r="I5" s="57">
        <v>5</v>
      </c>
      <c r="J5" s="58">
        <v>1</v>
      </c>
      <c r="K5" s="55">
        <v>42.18</v>
      </c>
      <c r="L5" s="59" t="s">
        <v>153</v>
      </c>
      <c r="M5" s="60" t="s">
        <v>159</v>
      </c>
      <c r="N5" s="61" t="s">
        <v>160</v>
      </c>
    </row>
    <row r="6" spans="1:14" ht="16.350000000000001" customHeight="1">
      <c r="A6" s="52" t="s">
        <v>161</v>
      </c>
      <c r="B6" s="53" t="s">
        <v>162</v>
      </c>
      <c r="C6" s="54">
        <v>187.57</v>
      </c>
      <c r="D6" s="54">
        <v>2254</v>
      </c>
      <c r="E6" s="54">
        <v>442966</v>
      </c>
      <c r="F6" s="54" t="s">
        <v>157</v>
      </c>
      <c r="G6" s="55" t="s">
        <v>163</v>
      </c>
      <c r="H6" s="56">
        <v>135</v>
      </c>
      <c r="I6" s="57">
        <v>13</v>
      </c>
      <c r="J6" s="57">
        <v>1</v>
      </c>
      <c r="K6" s="55">
        <v>187.57</v>
      </c>
      <c r="L6" s="59" t="s">
        <v>153</v>
      </c>
      <c r="M6" s="60" t="s">
        <v>159</v>
      </c>
      <c r="N6" s="61" t="s">
        <v>164</v>
      </c>
    </row>
    <row r="7" spans="1:14" ht="16.350000000000001" customHeight="1">
      <c r="A7" s="52"/>
      <c r="B7" s="53"/>
      <c r="C7" s="54"/>
      <c r="D7" s="54"/>
      <c r="E7" s="54"/>
      <c r="F7" s="54"/>
      <c r="G7" s="55"/>
      <c r="H7" s="56"/>
      <c r="I7" s="57"/>
      <c r="J7" s="57"/>
      <c r="K7" s="55"/>
      <c r="L7" s="59"/>
      <c r="M7" s="60"/>
      <c r="N7" s="61"/>
    </row>
    <row r="8" spans="1:14" ht="16.350000000000001" customHeight="1">
      <c r="A8" s="52"/>
      <c r="B8" s="53"/>
      <c r="C8" s="54"/>
      <c r="D8" s="54"/>
      <c r="E8" s="54"/>
      <c r="F8" s="54"/>
      <c r="G8" s="55"/>
      <c r="H8" s="56"/>
      <c r="I8" s="57"/>
      <c r="J8" s="57"/>
      <c r="K8" s="55"/>
      <c r="L8" s="59"/>
      <c r="M8" s="60"/>
      <c r="N8" s="61"/>
    </row>
    <row r="9" spans="1:14" ht="16.350000000000001" customHeight="1">
      <c r="A9" s="52"/>
      <c r="B9" s="53"/>
      <c r="C9" s="54"/>
      <c r="D9" s="54"/>
      <c r="E9" s="54"/>
      <c r="F9" s="54"/>
      <c r="G9" s="55"/>
      <c r="H9" s="56"/>
      <c r="I9" s="57"/>
      <c r="J9" s="57"/>
      <c r="K9" s="55"/>
      <c r="L9" s="59"/>
      <c r="M9" s="60"/>
      <c r="N9" s="61"/>
    </row>
    <row r="10" spans="1:14" ht="16.350000000000001" customHeight="1">
      <c r="A10" s="52"/>
      <c r="B10" s="53"/>
      <c r="C10" s="54"/>
      <c r="D10" s="54"/>
      <c r="E10" s="54"/>
      <c r="F10" s="54"/>
      <c r="G10" s="55"/>
      <c r="H10" s="56"/>
      <c r="I10" s="57"/>
      <c r="J10" s="57"/>
      <c r="K10" s="55"/>
      <c r="L10" s="59"/>
      <c r="M10" s="60"/>
      <c r="N10" s="61"/>
    </row>
    <row r="11" spans="1:14" ht="16.350000000000001" customHeight="1">
      <c r="A11" s="52"/>
      <c r="B11" s="53"/>
      <c r="C11" s="54"/>
      <c r="D11" s="62"/>
      <c r="E11" s="62"/>
      <c r="F11" s="62"/>
      <c r="G11" s="63"/>
      <c r="H11" s="56"/>
      <c r="I11" s="57"/>
      <c r="J11" s="57"/>
      <c r="K11" s="55"/>
      <c r="L11" s="64"/>
      <c r="M11" s="60"/>
      <c r="N11" s="61"/>
    </row>
    <row r="12" spans="1:14" ht="16.350000000000001" customHeight="1">
      <c r="A12" s="65"/>
      <c r="B12" s="53"/>
      <c r="C12" s="54" t="s">
        <v>165</v>
      </c>
      <c r="D12" s="54" t="s">
        <v>165</v>
      </c>
      <c r="E12" s="54" t="s">
        <v>165</v>
      </c>
      <c r="F12" s="54"/>
      <c r="G12" s="55"/>
      <c r="H12" s="56" t="s">
        <v>165</v>
      </c>
      <c r="I12" s="57" t="s">
        <v>165</v>
      </c>
      <c r="J12" s="57"/>
      <c r="K12" s="55"/>
      <c r="L12" s="59" t="s">
        <v>165</v>
      </c>
      <c r="M12" s="60"/>
      <c r="N12" s="61"/>
    </row>
    <row r="13" spans="1:14" ht="16.350000000000001" customHeight="1">
      <c r="A13" s="65"/>
      <c r="B13" s="66"/>
      <c r="C13" s="67"/>
      <c r="D13" s="67"/>
      <c r="E13" s="67"/>
      <c r="F13" s="67"/>
      <c r="G13" s="68"/>
      <c r="H13" s="69"/>
      <c r="I13" s="70"/>
      <c r="J13" s="70"/>
      <c r="K13" s="68"/>
      <c r="L13" s="71"/>
      <c r="M13" s="72"/>
      <c r="N13" s="61"/>
    </row>
    <row r="14" spans="1:14" ht="16.350000000000001" customHeight="1">
      <c r="A14" s="65"/>
      <c r="B14" s="53"/>
      <c r="C14" s="54"/>
      <c r="D14" s="54"/>
      <c r="E14" s="54"/>
      <c r="F14" s="54"/>
      <c r="G14" s="55"/>
      <c r="H14" s="56"/>
      <c r="I14" s="57"/>
      <c r="J14" s="57"/>
      <c r="K14" s="55"/>
      <c r="L14" s="59"/>
      <c r="M14" s="60"/>
      <c r="N14" s="61"/>
    </row>
    <row r="15" spans="1:14" ht="16.350000000000001" customHeight="1">
      <c r="A15" s="65"/>
      <c r="B15" s="53"/>
      <c r="C15" s="62"/>
      <c r="D15" s="54"/>
      <c r="E15" s="54"/>
      <c r="F15" s="54"/>
      <c r="G15" s="55"/>
      <c r="H15" s="56"/>
      <c r="I15" s="57"/>
      <c r="J15" s="57"/>
      <c r="K15" s="55"/>
      <c r="L15" s="59"/>
      <c r="M15" s="60"/>
      <c r="N15" s="61"/>
    </row>
    <row r="16" spans="1:14" ht="16.350000000000001" customHeight="1">
      <c r="A16" s="65"/>
      <c r="B16" s="53"/>
      <c r="C16" s="62"/>
      <c r="D16" s="54"/>
      <c r="E16" s="54"/>
      <c r="F16" s="54"/>
      <c r="G16" s="55"/>
      <c r="H16" s="56"/>
      <c r="I16" s="57"/>
      <c r="J16" s="57"/>
      <c r="K16" s="55"/>
      <c r="L16" s="59"/>
      <c r="M16" s="60"/>
      <c r="N16" s="61"/>
    </row>
    <row r="17" spans="1:14" ht="16.350000000000001" customHeight="1">
      <c r="A17" s="65"/>
      <c r="B17" s="53"/>
      <c r="C17" s="54"/>
      <c r="D17" s="54"/>
      <c r="E17" s="54"/>
      <c r="F17" s="54"/>
      <c r="G17" s="55"/>
      <c r="H17" s="56"/>
      <c r="I17" s="57"/>
      <c r="J17" s="57"/>
      <c r="K17" s="55"/>
      <c r="L17" s="59"/>
      <c r="M17" s="60"/>
      <c r="N17" s="61"/>
    </row>
    <row r="18" spans="1:14" ht="16.350000000000001" customHeight="1">
      <c r="A18" s="65"/>
      <c r="B18" s="53"/>
      <c r="C18" s="54"/>
      <c r="D18" s="54"/>
      <c r="E18" s="54"/>
      <c r="F18" s="54"/>
      <c r="G18" s="55"/>
      <c r="H18" s="56"/>
      <c r="I18" s="57"/>
      <c r="J18" s="57"/>
      <c r="K18" s="55"/>
      <c r="L18" s="59"/>
      <c r="M18" s="60"/>
      <c r="N18" s="61"/>
    </row>
    <row r="19" spans="1:14" ht="16.350000000000001" customHeight="1">
      <c r="A19" s="65"/>
      <c r="B19" s="53"/>
      <c r="C19" s="54"/>
      <c r="D19" s="54"/>
      <c r="E19" s="54"/>
      <c r="F19" s="54"/>
      <c r="G19" s="55"/>
      <c r="H19" s="56"/>
      <c r="I19" s="57"/>
      <c r="J19" s="57"/>
      <c r="K19" s="55"/>
      <c r="L19" s="59"/>
      <c r="M19" s="60"/>
      <c r="N19" s="61"/>
    </row>
    <row r="20" spans="1:14" ht="16.350000000000001" customHeight="1">
      <c r="A20" s="65"/>
      <c r="B20" s="66"/>
      <c r="C20" s="67"/>
      <c r="D20" s="67"/>
      <c r="E20" s="67"/>
      <c r="F20" s="67"/>
      <c r="G20" s="68"/>
      <c r="H20" s="69"/>
      <c r="I20" s="70"/>
      <c r="J20" s="70"/>
      <c r="K20" s="68"/>
      <c r="L20" s="71"/>
      <c r="M20" s="72"/>
      <c r="N20" s="73"/>
    </row>
    <row r="21" spans="1:14" ht="16.350000000000001" customHeight="1">
      <c r="A21" s="65"/>
      <c r="B21" s="66"/>
      <c r="C21" s="67"/>
      <c r="D21" s="67"/>
      <c r="E21" s="67"/>
      <c r="F21" s="67"/>
      <c r="G21" s="68"/>
      <c r="H21" s="69"/>
      <c r="I21" s="70"/>
      <c r="J21" s="70"/>
      <c r="K21" s="68"/>
      <c r="L21" s="71"/>
      <c r="M21" s="72"/>
      <c r="N21" s="73"/>
    </row>
    <row r="22" spans="1:14" ht="16.350000000000001" customHeight="1" thickBot="1">
      <c r="A22" s="74"/>
      <c r="B22" s="75"/>
      <c r="C22" s="76"/>
      <c r="D22" s="76"/>
      <c r="E22" s="76"/>
      <c r="F22" s="76"/>
      <c r="G22" s="77"/>
      <c r="H22" s="78"/>
      <c r="I22" s="79"/>
      <c r="J22" s="79"/>
      <c r="K22" s="77"/>
      <c r="L22" s="80"/>
      <c r="M22" s="81"/>
      <c r="N22" s="82"/>
    </row>
    <row r="23" spans="1:14" s="83" customFormat="1" ht="15.75" thickBot="1">
      <c r="A23" s="102" t="s">
        <v>166</v>
      </c>
      <c r="B23" s="103"/>
      <c r="C23" s="104">
        <f>SUM(C5:C22)</f>
        <v>229.75</v>
      </c>
      <c r="D23" s="104">
        <f>AVERAGE(D5:D22)</f>
        <v>3627</v>
      </c>
      <c r="E23" s="104">
        <f>SUM(E5:E22)</f>
        <v>653866</v>
      </c>
      <c r="F23" s="104"/>
      <c r="G23" s="105" t="s">
        <v>167</v>
      </c>
      <c r="H23" s="103" t="s">
        <v>167</v>
      </c>
      <c r="I23" s="106" t="s">
        <v>167</v>
      </c>
      <c r="J23" s="107">
        <f>SUM(J5:J22)</f>
        <v>2</v>
      </c>
      <c r="K23" s="108">
        <f>SUM(K5:K22)</f>
        <v>229.75</v>
      </c>
      <c r="L23" s="109"/>
      <c r="M23" s="104"/>
      <c r="N23" s="110"/>
    </row>
  </sheetData>
  <sheetProtection algorithmName="SHA-512" hashValue="pyWQkakAZ+UEUH5OX6fVF39XWITozIGF0RS/pv4ImzogkA3zq/vOlJQvCHhFJfua5DB3RX1bFbECwh2qbo85Kw==" saltValue="N3MC6FlM2Sxo1V9/VhfZMA==" spinCount="100000" sheet="1" objects="1" scenarios="1"/>
  <mergeCells count="14">
    <mergeCell ref="K2:K3"/>
    <mergeCell ref="L2:L3"/>
    <mergeCell ref="M2:M3"/>
    <mergeCell ref="N2:N3"/>
    <mergeCell ref="B1:G1"/>
    <mergeCell ref="H1:K1"/>
    <mergeCell ref="G2:G3"/>
    <mergeCell ref="H2:I2"/>
    <mergeCell ref="J2:J3"/>
    <mergeCell ref="A2:A3"/>
    <mergeCell ref="B2:B3"/>
    <mergeCell ref="C2:C3"/>
    <mergeCell ref="D2:D3"/>
    <mergeCell ref="E2:E3"/>
  </mergeCells>
  <pageMargins left="0.31406250000000002" right="1.3748958333333334" top="1.0049999999999999" bottom="0.75" header="0.3" footer="0.3"/>
  <pageSetup paperSize="9" scale="66" orientation="landscape" r:id="rId1"/>
  <headerFooter>
    <oddHeader>&amp;R&amp;G</oddHeader>
    <oddFooter>&amp;LV 02/2022&amp;R2/2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3" ma:contentTypeDescription="Ein neues Dokument erstellen." ma:contentTypeScope="" ma:versionID="8dab0edd49f886e621250193230285f8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f81c21bc2e70ee3794754e128d2c3025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54A45-9E98-4BA0-B72A-6C0FC962474C}"/>
</file>

<file path=customXml/itemProps2.xml><?xml version="1.0" encoding="utf-8"?>
<ds:datastoreItem xmlns:ds="http://schemas.openxmlformats.org/officeDocument/2006/customXml" ds:itemID="{58CABA64-6980-4216-A185-8A661EDDAA4A}"/>
</file>

<file path=customXml/itemProps3.xml><?xml version="1.0" encoding="utf-8"?>
<ds:datastoreItem xmlns:ds="http://schemas.openxmlformats.org/officeDocument/2006/customXml" ds:itemID="{173D9132-3A29-43E1-A9B3-B60D05B9C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Lochmann</dc:creator>
  <cp:keywords/>
  <dc:description/>
  <cp:lastModifiedBy>Paula Ott</cp:lastModifiedBy>
  <cp:revision/>
  <dcterms:created xsi:type="dcterms:W3CDTF">2021-03-29T07:42:19Z</dcterms:created>
  <dcterms:modified xsi:type="dcterms:W3CDTF">2023-01-27T14:01:22Z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0x01010054CB878AEFFE2746B998B3F4F9DE19D9</vt:lpwstr>
  </property>
</Properties>
</file>